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jpeg" ContentType="image/jpeg"/>
  <Override PartName="/xl/media/image2.png" ContentType="image/png"/>
  <Override PartName="/xl/media/image3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F" sheetId="1" state="visible" r:id="rId3"/>
    <sheet name="data" sheetId="2" state="hidden" r:id="rId4"/>
  </sheets>
  <definedNames>
    <definedName function="false" hidden="false" name="code" vbProcedure="false">data!$B$1:$B$207</definedName>
    <definedName function="false" hidden="false" name="country" vbProcedure="false">data!$A$1:$A$207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Enter LAST/FAMILY name in all caps, followed by a comma and the First/Given name</t>
        </r>
      </text>
    </comment>
    <comment ref="B16" authorId="0">
      <text>
        <r>
          <rPr>
            <sz val="10"/>
            <rFont val="Arial"/>
            <family val="2"/>
          </rPr>
          <t xml:space="preserve">Please enter LAST/FAMILY in all CAPITAL letters, followed by a comma and then the Given Name</t>
        </r>
      </text>
    </comment>
    <comment ref="C8" authorId="0">
      <text>
        <r>
          <rPr>
            <sz val="10"/>
            <rFont val="Arial"/>
            <family val="2"/>
          </rPr>
          <t xml:space="preserve">Licence number issued by the competitor’s NAC</t>
        </r>
      </text>
    </comment>
    <comment ref="D8" authorId="0">
      <text>
        <r>
          <rPr>
            <sz val="10"/>
            <rFont val="Arial"/>
            <family val="2"/>
          </rPr>
          <t xml:space="preserve">The FAI ID MUST be supplied for all competitors. It is all numeric, no alphabetic characters allowed.</t>
        </r>
      </text>
    </comment>
    <comment ref="E8" authorId="0">
      <text>
        <r>
          <rPr>
            <sz val="10"/>
            <rFont val="Arial"/>
            <family val="2"/>
          </rPr>
          <t xml:space="preserve">Enter M or F only for competitors.
M is the default.</t>
        </r>
      </text>
    </comment>
    <comment ref="F8" authorId="0">
      <text>
        <r>
          <rPr>
            <sz val="10"/>
            <rFont val="Arial"/>
            <family val="2"/>
          </rPr>
          <t xml:space="preserve">Enter Jr or Sr for year of championships.  Sr is default. 
</t>
        </r>
      </text>
    </comment>
    <comment ref="H8" authorId="0">
      <text>
        <r>
          <rPr>
            <sz val="10"/>
            <rFont val="Arial"/>
            <family val="2"/>
          </rPr>
          <t xml:space="preserve">Enter one of
S, M, L, XL, 2XL, 3XL
(Default: XL}</t>
        </r>
      </text>
    </comment>
    <comment ref="I8" authorId="0">
      <text>
        <r>
          <rPr>
            <sz val="10"/>
            <rFont val="Arial"/>
            <family val="2"/>
          </rPr>
          <t xml:space="preserve">Banquet is optional. Enter number of tickets  needed</t>
        </r>
      </text>
    </comment>
    <comment ref="S8" authorId="0">
      <text>
        <r>
          <rPr>
            <sz val="10"/>
            <rFont val="Arial"/>
            <family val="2"/>
          </rPr>
          <t xml:space="preserve">Maximum 6 per F2D Team</t>
        </r>
      </text>
    </comment>
    <comment ref="T8" authorId="0">
      <text>
        <r>
          <rPr>
            <sz val="10"/>
            <rFont val="Arial"/>
            <family val="2"/>
          </rPr>
          <t xml:space="preserve">Cannot be both ‘Team’ and ‘Pool’</t>
        </r>
      </text>
    </comment>
    <comment ref="U7" authorId="0">
      <text>
        <r>
          <rPr>
            <sz val="10"/>
            <rFont val="Arial"/>
            <family val="2"/>
          </rPr>
          <t xml:space="preserve">An Individual can NOT be BOTH a team member AND a Defending World Champion in the same event.</t>
        </r>
      </text>
    </comment>
    <comment ref="V7" authorId="0">
      <text>
        <r>
          <rPr>
            <sz val="10"/>
            <rFont val="Arial"/>
            <family val="2"/>
          </rPr>
          <t xml:space="preserve">Enter here if competing as reigning World Champion</t>
        </r>
      </text>
    </comment>
    <comment ref="V8" authorId="0">
      <text>
        <r>
          <rPr>
            <sz val="10"/>
            <rFont val="Arial"/>
            <family val="2"/>
          </rPr>
          <t xml:space="preserve">Enter Category as Champion. Default is ‘Sr’;
Enter BirthYear for Jr.	
Note: May be competing in older age class based on Age.</t>
        </r>
      </text>
    </comment>
    <comment ref="AC7" authorId="0">
      <text>
        <r>
          <rPr>
            <sz val="10"/>
            <rFont val="Arial"/>
            <family val="2"/>
          </rPr>
          <t xml:space="preserve">A Supporter or Helper can NOT be entered in an event!</t>
        </r>
      </text>
    </comment>
    <comment ref="AE8" authorId="0">
      <text>
        <r>
          <rPr>
            <sz val="10"/>
            <rFont val="Arial"/>
            <family val="2"/>
          </rPr>
          <t xml:space="preserve">Second event: 
½ entry fee;
TM as competitior: one entry fee; CHF	
</t>
        </r>
      </text>
    </comment>
    <comment ref="AF8" authorId="0">
      <text>
        <r>
          <rPr>
            <sz val="10"/>
            <rFont val="Arial"/>
            <family val="2"/>
          </rPr>
          <t xml:space="preserve">CHF	</t>
        </r>
      </text>
    </comment>
    <comment ref="AG8" authorId="0">
      <text>
        <r>
          <rPr>
            <sz val="10"/>
            <rFont val="Arial"/>
            <family val="2"/>
          </rPr>
          <t xml:space="preserve">Value is CHF</t>
        </r>
      </text>
    </comment>
    <comment ref="AH8" authorId="0">
      <text>
        <r>
          <rPr>
            <sz val="10"/>
            <rFont val="Arial"/>
            <family val="2"/>
          </rPr>
          <t xml:space="preserve">CHF</t>
        </r>
      </text>
    </comment>
  </commentList>
</comments>
</file>

<file path=xl/sharedStrings.xml><?xml version="1.0" encoding="utf-8"?>
<sst xmlns="http://schemas.openxmlformats.org/spreadsheetml/2006/main" count="507" uniqueCount="493">
  <si>
    <t xml:space="preserve">Country Code:</t>
  </si>
  <si>
    <t xml:space="preserve">National Airsports Control of:</t>
  </si>
  <si>
    <t xml:space="preserve"> </t>
  </si>
  <si>
    <t xml:space="preserve">All numbers are in Swiss Francs(CHF)</t>
  </si>
  <si>
    <t xml:space="preserve">Entry Fee(Sr)</t>
  </si>
  <si>
    <t xml:space="preserve">EntryFee
(Jr,Fem)</t>
  </si>
  <si>
    <t xml:space="preserve">SupporterFee</t>
  </si>
  <si>
    <t xml:space="preserve">Banquet</t>
  </si>
  <si>
    <t xml:space="preserve">F2DM
Fee</t>
  </si>
  <si>
    <t xml:space="preserve">AssistTM</t>
  </si>
  <si>
    <t xml:space="preserve">Team
Manager</t>
  </si>
  <si>
    <t xml:space="preserve">Exchange
Rate</t>
  </si>
  <si>
    <t xml:space="preserve">Place ‘X’ for each Role for Entrant</t>
  </si>
  <si>
    <t xml:space="preserve">Entries for 2026 FAI World Championships ~ F2 Control Line Model Aircraft Team consisting of:</t>
  </si>
  <si>
    <t xml:space="preserve">For Team Members</t>
  </si>
  <si>
    <t xml:space="preserve">For Defending World Champions</t>
  </si>
  <si>
    <t xml:space="preserve">LAST/FAMILY, First/Given Name</t>
  </si>
  <si>
    <t xml:space="preserve">    NAC
Licence</t>
  </si>
  <si>
    <t xml:space="preserve">FAI ID</t>
  </si>
  <si>
    <t xml:space="preserve">Gender: 
M or F</t>
  </si>
  <si>
    <t xml:space="preserve">Age:
Enter Jr or Sr</t>
  </si>
  <si>
    <t xml:space="preserve">Birth Year for Junior Entries</t>
  </si>
  <si>
    <t xml:space="preserve">Clothing Size</t>
  </si>
  <si>
    <t xml:space="preserve">Number for
 Banquet</t>
  </si>
  <si>
    <t xml:space="preserve">Banquet
Total Cost</t>
  </si>
  <si>
    <t xml:space="preserve">Team Manager</t>
  </si>
  <si>
    <t xml:space="preserve">Assistant Team
Manager</t>
  </si>
  <si>
    <t xml:space="preserve">F2A</t>
  </si>
  <si>
    <t xml:space="preserve">F2G</t>
  </si>
  <si>
    <t xml:space="preserve">F2B</t>
  </si>
  <si>
    <t xml:space="preserve">F2C Pilot</t>
  </si>
  <si>
    <t xml:space="preserve">F2C Mech.</t>
  </si>
  <si>
    <t xml:space="preserve">F2D Pilot</t>
  </si>
  <si>
    <t xml:space="preserve">F2D Mech(Team)</t>
  </si>
  <si>
    <t xml:space="preserve">F2D Mech(Pool)</t>
  </si>
  <si>
    <t xml:space="preserve">Category: 
Enter Jr or Sr</t>
  </si>
  <si>
    <t xml:space="preserve">F2A World
Champion</t>
  </si>
  <si>
    <t xml:space="preserve">F2B World
Champion</t>
  </si>
  <si>
    <t xml:space="preserve">F2C World
Champion Pilot</t>
  </si>
  <si>
    <t xml:space="preserve">F2C World
Champion Mech.</t>
  </si>
  <si>
    <t xml:space="preserve">F2D World
Champion</t>
  </si>
  <si>
    <t xml:space="preserve">Supporter</t>
  </si>
  <si>
    <t xml:space="preserve">Helper</t>
  </si>
  <si>
    <t xml:space="preserve">Entry Fee</t>
  </si>
  <si>
    <t xml:space="preserve">FAI
Sanction
Fee</t>
  </si>
  <si>
    <t xml:space="preserve">Banquet
Tickets</t>
  </si>
  <si>
    <t xml:space="preserve">Total</t>
  </si>
  <si>
    <t xml:space="preserve">Is 
Jr or Fem?</t>
  </si>
  <si>
    <t xml:space="preserve">Is
Supporter?</t>
  </si>
  <si>
    <t xml:space="preserve">Is TM?</t>
  </si>
  <si>
    <t xml:space="preserve">Is ATM?</t>
  </si>
  <si>
    <t xml:space="preserve">Is F2DM?</t>
  </si>
  <si>
    <t xml:space="preserve"># Events
Entered</t>
  </si>
  <si>
    <t xml:space="preserve">Basic
Fee</t>
  </si>
  <si>
    <t xml:space="preserve">Fees for
Events</t>
  </si>
  <si>
    <t xml:space="preserve">Fees if TM/ATM</t>
  </si>
  <si>
    <t xml:space="preserve">Add Fee
For F2DM</t>
  </si>
  <si>
    <t xml:space="preserve">EXAMPLES</t>
  </si>
  <si>
    <t xml:space="preserve">FUBAR, Jim</t>
  </si>
  <si>
    <t xml:space="preserve">XL</t>
  </si>
  <si>
    <t xml:space="preserve">x</t>
  </si>
  <si>
    <t xml:space="preserve">X</t>
  </si>
  <si>
    <t xml:space="preserve">FUBAR, Sally</t>
  </si>
  <si>
    <t xml:space="preserve">f</t>
  </si>
  <si>
    <t xml:space="preserve">SPUTTER, Marcus</t>
  </si>
  <si>
    <t xml:space="preserve">2XL</t>
  </si>
  <si>
    <t xml:space="preserve">VERACTIVOV, Pavel</t>
  </si>
  <si>
    <t xml:space="preserve">Jr</t>
  </si>
  <si>
    <t xml:space="preserve">L</t>
  </si>
  <si>
    <t xml:space="preserve">HOVERY, Leester</t>
  </si>
  <si>
    <t xml:space="preserve">AA8400B</t>
  </si>
  <si>
    <t xml:space="preserve">SMITHBROS, Jean</t>
  </si>
  <si>
    <t xml:space="preserve">L147</t>
  </si>
  <si>
    <t xml:space="preserve">Total(CHF):</t>
  </si>
  <si>
    <t xml:space="preserve">
                          Contacts: 
  Organizer: Model Aeronautical Association of Australia 
  Website:    2026CLWC.org 
  E-mail:      Info@2026CLWC.org 
                   Contact Person:  
  Trevor Letchford              tletchfo@westnet.com.au 
</t>
  </si>
  <si>
    <t xml:space="preserve">                            Payment Information:
Send “electronic copy” (this spreadsheet) plus a scanned copy of FEF signed and stamped by NAC by e-mail to 
                           Registrar@2026clwc.org
The Registrar will confirm receipt of the Form, and provide by return email the method of payment options.</t>
  </si>
  <si>
    <t xml:space="preserve">Team Manager Details</t>
  </si>
  <si>
    <t xml:space="preserve">Last &amp; First Name:</t>
  </si>
  <si>
    <t xml:space="preserve">email:</t>
  </si>
  <si>
    <t xml:space="preserve">NAC Authority’s Signature and Stamp</t>
  </si>
  <si>
    <t xml:space="preserve">cell phone number:</t>
  </si>
  <si>
    <t xml:space="preserve">Place and Date:</t>
  </si>
  <si>
    <t xml:space="preserve">Afghanistan</t>
  </si>
  <si>
    <t xml:space="preserve">AFG</t>
  </si>
  <si>
    <t xml:space="preserve">Albania</t>
  </si>
  <si>
    <t xml:space="preserve">ALB</t>
  </si>
  <si>
    <t xml:space="preserve">Algeria</t>
  </si>
  <si>
    <t xml:space="preserve">ALG</t>
  </si>
  <si>
    <t xml:space="preserve">Andorra</t>
  </si>
  <si>
    <t xml:space="preserve">AND</t>
  </si>
  <si>
    <t xml:space="preserve">Angola</t>
  </si>
  <si>
    <t xml:space="preserve">ANG</t>
  </si>
  <si>
    <t xml:space="preserve">Antigua and Barbuda</t>
  </si>
  <si>
    <t xml:space="preserve">ANT</t>
  </si>
  <si>
    <t xml:space="preserve">Argentina</t>
  </si>
  <si>
    <t xml:space="preserve">ARG</t>
  </si>
  <si>
    <t xml:space="preserve">Armenia</t>
  </si>
  <si>
    <t xml:space="preserve">ARM</t>
  </si>
  <si>
    <t xml:space="preserve">Aruba</t>
  </si>
  <si>
    <t xml:space="preserve">ARU</t>
  </si>
  <si>
    <t xml:space="preserve">American Samoa</t>
  </si>
  <si>
    <t xml:space="preserve">ASA</t>
  </si>
  <si>
    <t xml:space="preserve">Australia</t>
  </si>
  <si>
    <t xml:space="preserve">AUS</t>
  </si>
  <si>
    <t xml:space="preserve">Austria</t>
  </si>
  <si>
    <t xml:space="preserve">AUT</t>
  </si>
  <si>
    <t xml:space="preserve">Azerbaijan</t>
  </si>
  <si>
    <t xml:space="preserve">AZE</t>
  </si>
  <si>
    <t xml:space="preserve">Bahamas</t>
  </si>
  <si>
    <t xml:space="preserve">BAH</t>
  </si>
  <si>
    <t xml:space="preserve">Bangladesh</t>
  </si>
  <si>
    <t xml:space="preserve">BAN</t>
  </si>
  <si>
    <t xml:space="preserve">Barbados</t>
  </si>
  <si>
    <t xml:space="preserve">BAR</t>
  </si>
  <si>
    <t xml:space="preserve">Burundi</t>
  </si>
  <si>
    <t xml:space="preserve">BDI</t>
  </si>
  <si>
    <t xml:space="preserve">Belgium</t>
  </si>
  <si>
    <t xml:space="preserve">BEL</t>
  </si>
  <si>
    <t xml:space="preserve">Benin</t>
  </si>
  <si>
    <t xml:space="preserve">BEN</t>
  </si>
  <si>
    <t xml:space="preserve">Bermuda</t>
  </si>
  <si>
    <t xml:space="preserve">BER</t>
  </si>
  <si>
    <t xml:space="preserve">Bhutan</t>
  </si>
  <si>
    <t xml:space="preserve">BHU</t>
  </si>
  <si>
    <t xml:space="preserve">Bosnia and Herzegovina</t>
  </si>
  <si>
    <t xml:space="preserve">BIH</t>
  </si>
  <si>
    <t xml:space="preserve">Belize</t>
  </si>
  <si>
    <t xml:space="preserve">BIZ</t>
  </si>
  <si>
    <t xml:space="preserve">Belarus</t>
  </si>
  <si>
    <t xml:space="preserve">BLR</t>
  </si>
  <si>
    <t xml:space="preserve">Bolivia</t>
  </si>
  <si>
    <t xml:space="preserve">BOL</t>
  </si>
  <si>
    <t xml:space="preserve">Botswana</t>
  </si>
  <si>
    <t xml:space="preserve">BOT</t>
  </si>
  <si>
    <t xml:space="preserve">Brazil</t>
  </si>
  <si>
    <t xml:space="preserve">BRA</t>
  </si>
  <si>
    <t xml:space="preserve">Bahrain</t>
  </si>
  <si>
    <t xml:space="preserve">BRN</t>
  </si>
  <si>
    <t xml:space="preserve">Brunei Darusalaam</t>
  </si>
  <si>
    <t xml:space="preserve">BRU</t>
  </si>
  <si>
    <t xml:space="preserve">Bulgaria</t>
  </si>
  <si>
    <t xml:space="preserve">BUL</t>
  </si>
  <si>
    <t xml:space="preserve">Burkina Faso</t>
  </si>
  <si>
    <t xml:space="preserve">BUR</t>
  </si>
  <si>
    <t xml:space="preserve">Central African Republic</t>
  </si>
  <si>
    <t xml:space="preserve">CAF</t>
  </si>
  <si>
    <t xml:space="preserve">Cambodia</t>
  </si>
  <si>
    <t xml:space="preserve">CAM</t>
  </si>
  <si>
    <t xml:space="preserve">Canada</t>
  </si>
  <si>
    <t xml:space="preserve">CAN</t>
  </si>
  <si>
    <t xml:space="preserve">Cayman Islands</t>
  </si>
  <si>
    <t xml:space="preserve">CAY</t>
  </si>
  <si>
    <t xml:space="preserve">Congo</t>
  </si>
  <si>
    <t xml:space="preserve">CGO</t>
  </si>
  <si>
    <t xml:space="preserve">Chad</t>
  </si>
  <si>
    <t xml:space="preserve">CHA</t>
  </si>
  <si>
    <t xml:space="preserve">Chile</t>
  </si>
  <si>
    <t xml:space="preserve">CHI</t>
  </si>
  <si>
    <t xml:space="preserve">China</t>
  </si>
  <si>
    <t xml:space="preserve">CHN</t>
  </si>
  <si>
    <t xml:space="preserve">Côte d'Ivoire</t>
  </si>
  <si>
    <t xml:space="preserve">CIV</t>
  </si>
  <si>
    <t xml:space="preserve">Cameroon</t>
  </si>
  <si>
    <t xml:space="preserve">CMR</t>
  </si>
  <si>
    <t xml:space="preserve">Democratic Republic of the Congo</t>
  </si>
  <si>
    <t xml:space="preserve">COD</t>
  </si>
  <si>
    <t xml:space="preserve">Cook Islands</t>
  </si>
  <si>
    <t xml:space="preserve">COK</t>
  </si>
  <si>
    <t xml:space="preserve">Colombia</t>
  </si>
  <si>
    <t xml:space="preserve">COL</t>
  </si>
  <si>
    <t xml:space="preserve">Comoros</t>
  </si>
  <si>
    <t xml:space="preserve">COM</t>
  </si>
  <si>
    <t xml:space="preserve">Cape Verde</t>
  </si>
  <si>
    <t xml:space="preserve">CPV</t>
  </si>
  <si>
    <t xml:space="preserve">Costa Rica</t>
  </si>
  <si>
    <t xml:space="preserve">CRC</t>
  </si>
  <si>
    <t xml:space="preserve">Croatia</t>
  </si>
  <si>
    <t xml:space="preserve">CRO</t>
  </si>
  <si>
    <t xml:space="preserve">Cuba</t>
  </si>
  <si>
    <t xml:space="preserve">CUB</t>
  </si>
  <si>
    <t xml:space="preserve">Cyprus</t>
  </si>
  <si>
    <t xml:space="preserve">CYP</t>
  </si>
  <si>
    <t xml:space="preserve">Czechia</t>
  </si>
  <si>
    <t xml:space="preserve">CZE</t>
  </si>
  <si>
    <t xml:space="preserve">Denmark</t>
  </si>
  <si>
    <t xml:space="preserve">DEN</t>
  </si>
  <si>
    <t xml:space="preserve">Djibouti</t>
  </si>
  <si>
    <t xml:space="preserve">DJI</t>
  </si>
  <si>
    <t xml:space="preserve">Dominica</t>
  </si>
  <si>
    <t xml:space="preserve">DMA</t>
  </si>
  <si>
    <t xml:space="preserve">Dominican Republic</t>
  </si>
  <si>
    <t xml:space="preserve">DOM</t>
  </si>
  <si>
    <t xml:space="preserve">Ecuador</t>
  </si>
  <si>
    <t xml:space="preserve">ECU</t>
  </si>
  <si>
    <t xml:space="preserve">Egypt</t>
  </si>
  <si>
    <t xml:space="preserve">EGY</t>
  </si>
  <si>
    <t xml:space="preserve">Eritrea</t>
  </si>
  <si>
    <t xml:space="preserve">ERI</t>
  </si>
  <si>
    <t xml:space="preserve">El Salvador</t>
  </si>
  <si>
    <t xml:space="preserve">ESA</t>
  </si>
  <si>
    <t xml:space="preserve">Spain</t>
  </si>
  <si>
    <t xml:space="preserve">ESP</t>
  </si>
  <si>
    <t xml:space="preserve">Estonia</t>
  </si>
  <si>
    <t xml:space="preserve">EST</t>
  </si>
  <si>
    <t xml:space="preserve">Ethiopia</t>
  </si>
  <si>
    <t xml:space="preserve">ETH</t>
  </si>
  <si>
    <t xml:space="preserve">Fiji</t>
  </si>
  <si>
    <t xml:space="preserve">FIJ</t>
  </si>
  <si>
    <t xml:space="preserve">Finland</t>
  </si>
  <si>
    <t xml:space="preserve">FIN</t>
  </si>
  <si>
    <t xml:space="preserve">France</t>
  </si>
  <si>
    <t xml:space="preserve">FRA</t>
  </si>
  <si>
    <t xml:space="preserve">Gabon</t>
  </si>
  <si>
    <t xml:space="preserve">GAB</t>
  </si>
  <si>
    <t xml:space="preserve">The Gambia</t>
  </si>
  <si>
    <t xml:space="preserve">GAM</t>
  </si>
  <si>
    <t xml:space="preserve">Great Britain</t>
  </si>
  <si>
    <t xml:space="preserve">GBR</t>
  </si>
  <si>
    <t xml:space="preserve">Guinea-Bissau</t>
  </si>
  <si>
    <t xml:space="preserve">GBS</t>
  </si>
  <si>
    <t xml:space="preserve">Georgia</t>
  </si>
  <si>
    <t xml:space="preserve">GEO</t>
  </si>
  <si>
    <t xml:space="preserve">Equatorial Guinea</t>
  </si>
  <si>
    <t xml:space="preserve">GEQ</t>
  </si>
  <si>
    <t xml:space="preserve">Germany</t>
  </si>
  <si>
    <t xml:space="preserve">GER</t>
  </si>
  <si>
    <t xml:space="preserve">Ghana</t>
  </si>
  <si>
    <t xml:space="preserve">GHA</t>
  </si>
  <si>
    <t xml:space="preserve">Greece</t>
  </si>
  <si>
    <t xml:space="preserve">GRE</t>
  </si>
  <si>
    <t xml:space="preserve">Grenada</t>
  </si>
  <si>
    <t xml:space="preserve">GRN</t>
  </si>
  <si>
    <t xml:space="preserve">Guatemala</t>
  </si>
  <si>
    <t xml:space="preserve">GUA</t>
  </si>
  <si>
    <t xml:space="preserve">Guinea</t>
  </si>
  <si>
    <t xml:space="preserve">GUI</t>
  </si>
  <si>
    <t xml:space="preserve">Guam</t>
  </si>
  <si>
    <t xml:space="preserve">GUM</t>
  </si>
  <si>
    <t xml:space="preserve">Guyana</t>
  </si>
  <si>
    <t xml:space="preserve">GUY</t>
  </si>
  <si>
    <t xml:space="preserve">Haiti</t>
  </si>
  <si>
    <t xml:space="preserve">HAI</t>
  </si>
  <si>
    <t xml:space="preserve">Hong Kong</t>
  </si>
  <si>
    <t xml:space="preserve">HKG</t>
  </si>
  <si>
    <t xml:space="preserve">Honduras</t>
  </si>
  <si>
    <t xml:space="preserve">HON</t>
  </si>
  <si>
    <t xml:space="preserve">Hungary</t>
  </si>
  <si>
    <t xml:space="preserve">HUN</t>
  </si>
  <si>
    <t xml:space="preserve">Indonesia</t>
  </si>
  <si>
    <t xml:space="preserve">INA</t>
  </si>
  <si>
    <t xml:space="preserve">India</t>
  </si>
  <si>
    <t xml:space="preserve">IND</t>
  </si>
  <si>
    <t xml:space="preserve">Iran</t>
  </si>
  <si>
    <t xml:space="preserve">IRI</t>
  </si>
  <si>
    <t xml:space="preserve">Ireland</t>
  </si>
  <si>
    <t xml:space="preserve">IRL</t>
  </si>
  <si>
    <t xml:space="preserve">Iraq</t>
  </si>
  <si>
    <t xml:space="preserve">IRQ</t>
  </si>
  <si>
    <t xml:space="preserve">Iceland</t>
  </si>
  <si>
    <t xml:space="preserve">ISL</t>
  </si>
  <si>
    <t xml:space="preserve">Israel</t>
  </si>
  <si>
    <t xml:space="preserve">ISR</t>
  </si>
  <si>
    <t xml:space="preserve">Virgin Islands</t>
  </si>
  <si>
    <t xml:space="preserve">ISV</t>
  </si>
  <si>
    <t xml:space="preserve">Italy</t>
  </si>
  <si>
    <t xml:space="preserve">ITA</t>
  </si>
  <si>
    <t xml:space="preserve">British Virgin Islands</t>
  </si>
  <si>
    <t xml:space="preserve">IVB</t>
  </si>
  <si>
    <t xml:space="preserve">Jamaica</t>
  </si>
  <si>
    <t xml:space="preserve">JAM</t>
  </si>
  <si>
    <t xml:space="preserve">Jordan</t>
  </si>
  <si>
    <t xml:space="preserve">JOR</t>
  </si>
  <si>
    <t xml:space="preserve">Japan</t>
  </si>
  <si>
    <t xml:space="preserve">JPN</t>
  </si>
  <si>
    <t xml:space="preserve">Kazakhstan</t>
  </si>
  <si>
    <t xml:space="preserve">KAZ</t>
  </si>
  <si>
    <t xml:space="preserve">Kenya</t>
  </si>
  <si>
    <t xml:space="preserve">KEN</t>
  </si>
  <si>
    <t xml:space="preserve">Kyrgyzstan</t>
  </si>
  <si>
    <t xml:space="preserve">KGZ</t>
  </si>
  <si>
    <t xml:space="preserve">Kiribati</t>
  </si>
  <si>
    <t xml:space="preserve">KIR</t>
  </si>
  <si>
    <t xml:space="preserve">South Korea</t>
  </si>
  <si>
    <t xml:space="preserve">KOR</t>
  </si>
  <si>
    <t xml:space="preserve">Kosovo</t>
  </si>
  <si>
    <t xml:space="preserve">KOS</t>
  </si>
  <si>
    <t xml:space="preserve">Saudi Arabia</t>
  </si>
  <si>
    <t xml:space="preserve">KSA</t>
  </si>
  <si>
    <t xml:space="preserve">Kuwait</t>
  </si>
  <si>
    <t xml:space="preserve">KUW</t>
  </si>
  <si>
    <t xml:space="preserve">Laos</t>
  </si>
  <si>
    <t xml:space="preserve">LAO</t>
  </si>
  <si>
    <t xml:space="preserve">Latvia</t>
  </si>
  <si>
    <t xml:space="preserve">LAT</t>
  </si>
  <si>
    <t xml:space="preserve">Libya</t>
  </si>
  <si>
    <t xml:space="preserve">LBA</t>
  </si>
  <si>
    <t xml:space="preserve">Lebanon</t>
  </si>
  <si>
    <t xml:space="preserve">LBN</t>
  </si>
  <si>
    <t xml:space="preserve">Liberia</t>
  </si>
  <si>
    <t xml:space="preserve">LBR</t>
  </si>
  <si>
    <t xml:space="preserve">Saint Lucia</t>
  </si>
  <si>
    <t xml:space="preserve">LCA</t>
  </si>
  <si>
    <t xml:space="preserve">Lesotho</t>
  </si>
  <si>
    <t xml:space="preserve">LES</t>
  </si>
  <si>
    <t xml:space="preserve">Liechtenstein</t>
  </si>
  <si>
    <t xml:space="preserve">LIE</t>
  </si>
  <si>
    <t xml:space="preserve">Lithuania</t>
  </si>
  <si>
    <t xml:space="preserve">LTU</t>
  </si>
  <si>
    <t xml:space="preserve">Luxembourg</t>
  </si>
  <si>
    <t xml:space="preserve">LUX</t>
  </si>
  <si>
    <t xml:space="preserve">Madagascar</t>
  </si>
  <si>
    <t xml:space="preserve">MAD</t>
  </si>
  <si>
    <t xml:space="preserve">Morocco</t>
  </si>
  <si>
    <t xml:space="preserve">MAR</t>
  </si>
  <si>
    <t xml:space="preserve">Malaysia</t>
  </si>
  <si>
    <t xml:space="preserve">MAS</t>
  </si>
  <si>
    <t xml:space="preserve">Malawi</t>
  </si>
  <si>
    <t xml:space="preserve">MAW</t>
  </si>
  <si>
    <t xml:space="preserve">Moldova</t>
  </si>
  <si>
    <t xml:space="preserve">MDA</t>
  </si>
  <si>
    <t xml:space="preserve">Maldives</t>
  </si>
  <si>
    <t xml:space="preserve">MDV</t>
  </si>
  <si>
    <t xml:space="preserve">Mexico</t>
  </si>
  <si>
    <t xml:space="preserve">MEX</t>
  </si>
  <si>
    <t xml:space="preserve">Mongolia</t>
  </si>
  <si>
    <t xml:space="preserve">MGL</t>
  </si>
  <si>
    <t xml:space="preserve">Marshall Islands</t>
  </si>
  <si>
    <t xml:space="preserve">MHL</t>
  </si>
  <si>
    <t xml:space="preserve">North Macedonia</t>
  </si>
  <si>
    <t xml:space="preserve">MKD</t>
  </si>
  <si>
    <t xml:space="preserve">Mali</t>
  </si>
  <si>
    <t xml:space="preserve">MLI</t>
  </si>
  <si>
    <t xml:space="preserve">Malta</t>
  </si>
  <si>
    <t xml:space="preserve">MLT</t>
  </si>
  <si>
    <t xml:space="preserve">Montenegro</t>
  </si>
  <si>
    <t xml:space="preserve">MNE</t>
  </si>
  <si>
    <t xml:space="preserve">Monaco</t>
  </si>
  <si>
    <t xml:space="preserve">MON</t>
  </si>
  <si>
    <t xml:space="preserve">Mozambique</t>
  </si>
  <si>
    <t xml:space="preserve">MOZ</t>
  </si>
  <si>
    <t xml:space="preserve">Mauritius</t>
  </si>
  <si>
    <t xml:space="preserve">MRI</t>
  </si>
  <si>
    <t xml:space="preserve">Mauritania</t>
  </si>
  <si>
    <t xml:space="preserve">MTN</t>
  </si>
  <si>
    <t xml:space="preserve">Myanmar</t>
  </si>
  <si>
    <t xml:space="preserve">MYA</t>
  </si>
  <si>
    <t xml:space="preserve">Namibia</t>
  </si>
  <si>
    <t xml:space="preserve">NAM</t>
  </si>
  <si>
    <t xml:space="preserve">Nicaragua</t>
  </si>
  <si>
    <t xml:space="preserve">NCA</t>
  </si>
  <si>
    <t xml:space="preserve">Netherlands</t>
  </si>
  <si>
    <t xml:space="preserve">NED</t>
  </si>
  <si>
    <t xml:space="preserve">Nepal</t>
  </si>
  <si>
    <t xml:space="preserve">NEP</t>
  </si>
  <si>
    <t xml:space="preserve">Nigeria</t>
  </si>
  <si>
    <t xml:space="preserve">NGR</t>
  </si>
  <si>
    <t xml:space="preserve">Niger</t>
  </si>
  <si>
    <t xml:space="preserve">NIG</t>
  </si>
  <si>
    <t xml:space="preserve">Norway</t>
  </si>
  <si>
    <t xml:space="preserve">NOR</t>
  </si>
  <si>
    <t xml:space="preserve">Nauru</t>
  </si>
  <si>
    <t xml:space="preserve">NRU</t>
  </si>
  <si>
    <t xml:space="preserve">New Zealand</t>
  </si>
  <si>
    <t xml:space="preserve">NZL</t>
  </si>
  <si>
    <t xml:space="preserve">Oman</t>
  </si>
  <si>
    <t xml:space="preserve">OMA</t>
  </si>
  <si>
    <t xml:space="preserve">Pakistan</t>
  </si>
  <si>
    <t xml:space="preserve">PAK</t>
  </si>
  <si>
    <t xml:space="preserve">Panama</t>
  </si>
  <si>
    <t xml:space="preserve">PAN</t>
  </si>
  <si>
    <t xml:space="preserve">Paraguay</t>
  </si>
  <si>
    <t xml:space="preserve">PAR</t>
  </si>
  <si>
    <t xml:space="preserve">Peru</t>
  </si>
  <si>
    <t xml:space="preserve">PER</t>
  </si>
  <si>
    <t xml:space="preserve">Philippines</t>
  </si>
  <si>
    <t xml:space="preserve">PHI</t>
  </si>
  <si>
    <t xml:space="preserve">Palestine</t>
  </si>
  <si>
    <t xml:space="preserve">PLE</t>
  </si>
  <si>
    <t xml:space="preserve">Palau</t>
  </si>
  <si>
    <t xml:space="preserve">PLW</t>
  </si>
  <si>
    <t xml:space="preserve">Papua New Guinea</t>
  </si>
  <si>
    <t xml:space="preserve">PNG</t>
  </si>
  <si>
    <t xml:space="preserve">Poland</t>
  </si>
  <si>
    <t xml:space="preserve">POL</t>
  </si>
  <si>
    <t xml:space="preserve">Portugal</t>
  </si>
  <si>
    <t xml:space="preserve">POR</t>
  </si>
  <si>
    <t xml:space="preserve">North Korea</t>
  </si>
  <si>
    <t xml:space="preserve">PRK</t>
  </si>
  <si>
    <t xml:space="preserve">Puerto Rico</t>
  </si>
  <si>
    <t xml:space="preserve">PUR</t>
  </si>
  <si>
    <t xml:space="preserve">Qatar</t>
  </si>
  <si>
    <t xml:space="preserve">QAT</t>
  </si>
  <si>
    <t xml:space="preserve">Romania</t>
  </si>
  <si>
    <t xml:space="preserve">ROU</t>
  </si>
  <si>
    <t xml:space="preserve">South Africa</t>
  </si>
  <si>
    <t xml:space="preserve">RSA</t>
  </si>
  <si>
    <t xml:space="preserve">Russia</t>
  </si>
  <si>
    <t xml:space="preserve">RUS</t>
  </si>
  <si>
    <t xml:space="preserve">Rwanda</t>
  </si>
  <si>
    <t xml:space="preserve">RWA</t>
  </si>
  <si>
    <t xml:space="preserve">Samoa</t>
  </si>
  <si>
    <t xml:space="preserve">SAM</t>
  </si>
  <si>
    <t xml:space="preserve">Senegal</t>
  </si>
  <si>
    <t xml:space="preserve">SEN</t>
  </si>
  <si>
    <t xml:space="preserve">Seychelles</t>
  </si>
  <si>
    <t xml:space="preserve">SEY</t>
  </si>
  <si>
    <t xml:space="preserve">Singapore</t>
  </si>
  <si>
    <t xml:space="preserve">SGP</t>
  </si>
  <si>
    <t xml:space="preserve">Saint Kitts and Nevis</t>
  </si>
  <si>
    <t xml:space="preserve">SKN</t>
  </si>
  <si>
    <t xml:space="preserve">Sierra Leone</t>
  </si>
  <si>
    <t xml:space="preserve">SLE</t>
  </si>
  <si>
    <t xml:space="preserve">Slovenia</t>
  </si>
  <si>
    <t xml:space="preserve">SLO</t>
  </si>
  <si>
    <t xml:space="preserve">San Marino</t>
  </si>
  <si>
    <t xml:space="preserve">SMR</t>
  </si>
  <si>
    <t xml:space="preserve">Solomon Islands</t>
  </si>
  <si>
    <t xml:space="preserve">SOL</t>
  </si>
  <si>
    <t xml:space="preserve">Somalia</t>
  </si>
  <si>
    <t xml:space="preserve">SOM</t>
  </si>
  <si>
    <t xml:space="preserve">Serbia</t>
  </si>
  <si>
    <t xml:space="preserve">SRB</t>
  </si>
  <si>
    <t xml:space="preserve">Sri Lanka</t>
  </si>
  <si>
    <t xml:space="preserve">SRI</t>
  </si>
  <si>
    <t xml:space="preserve">South Sudan</t>
  </si>
  <si>
    <t xml:space="preserve">SSD</t>
  </si>
  <si>
    <t xml:space="preserve">São Tomé and Príncipe</t>
  </si>
  <si>
    <t xml:space="preserve">STP</t>
  </si>
  <si>
    <t xml:space="preserve">Sudan</t>
  </si>
  <si>
    <t xml:space="preserve">SUD</t>
  </si>
  <si>
    <t xml:space="preserve">Switzerland</t>
  </si>
  <si>
    <t xml:space="preserve">SUI</t>
  </si>
  <si>
    <t xml:space="preserve">Suriname</t>
  </si>
  <si>
    <t xml:space="preserve">SUR</t>
  </si>
  <si>
    <t xml:space="preserve">Slovakia</t>
  </si>
  <si>
    <t xml:space="preserve">SVK</t>
  </si>
  <si>
    <t xml:space="preserve">Sweden</t>
  </si>
  <si>
    <t xml:space="preserve">SWE</t>
  </si>
  <si>
    <t xml:space="preserve">Eswatini</t>
  </si>
  <si>
    <t xml:space="preserve">SWZ</t>
  </si>
  <si>
    <t xml:space="preserve">Syria</t>
  </si>
  <si>
    <t xml:space="preserve">SYR</t>
  </si>
  <si>
    <t xml:space="preserve">Tanzania</t>
  </si>
  <si>
    <t xml:space="preserve">TAN</t>
  </si>
  <si>
    <t xml:space="preserve">Tonga</t>
  </si>
  <si>
    <t xml:space="preserve">TGA</t>
  </si>
  <si>
    <t xml:space="preserve">Thailand</t>
  </si>
  <si>
    <t xml:space="preserve">THA</t>
  </si>
  <si>
    <t xml:space="preserve">Tajikistan</t>
  </si>
  <si>
    <t xml:space="preserve">TJK</t>
  </si>
  <si>
    <t xml:space="preserve">Turkmenistan</t>
  </si>
  <si>
    <t xml:space="preserve">TKM</t>
  </si>
  <si>
    <t xml:space="preserve">Timor Leste</t>
  </si>
  <si>
    <t xml:space="preserve">TLS</t>
  </si>
  <si>
    <t xml:space="preserve">Togo</t>
  </si>
  <si>
    <t xml:space="preserve">TOG</t>
  </si>
  <si>
    <t xml:space="preserve">Chinese Taipei</t>
  </si>
  <si>
    <t xml:space="preserve">TPE</t>
  </si>
  <si>
    <t xml:space="preserve">Trinidad and Tobago</t>
  </si>
  <si>
    <t xml:space="preserve">TTO</t>
  </si>
  <si>
    <t xml:space="preserve">Tunisia</t>
  </si>
  <si>
    <t xml:space="preserve">TUN</t>
  </si>
  <si>
    <t xml:space="preserve">Turkey</t>
  </si>
  <si>
    <t xml:space="preserve">TUR</t>
  </si>
  <si>
    <t xml:space="preserve">Tuvalu</t>
  </si>
  <si>
    <t xml:space="preserve">TUV</t>
  </si>
  <si>
    <t xml:space="preserve">United Arab Emirates</t>
  </si>
  <si>
    <t xml:space="preserve">UAE</t>
  </si>
  <si>
    <t xml:space="preserve">United Kingdom</t>
  </si>
  <si>
    <t xml:space="preserve">United States</t>
  </si>
  <si>
    <t xml:space="preserve">USA</t>
  </si>
  <si>
    <t xml:space="preserve">Uganda</t>
  </si>
  <si>
    <t xml:space="preserve">UGA</t>
  </si>
  <si>
    <t xml:space="preserve">Ukraine</t>
  </si>
  <si>
    <t xml:space="preserve">UKR</t>
  </si>
  <si>
    <t xml:space="preserve">Uruguay</t>
  </si>
  <si>
    <t xml:space="preserve">URU</t>
  </si>
  <si>
    <t xml:space="preserve">Uzbekistan</t>
  </si>
  <si>
    <t xml:space="preserve">UZB</t>
  </si>
  <si>
    <t xml:space="preserve">Vanuatu</t>
  </si>
  <si>
    <t xml:space="preserve">VAN</t>
  </si>
  <si>
    <t xml:space="preserve">Venezuela</t>
  </si>
  <si>
    <t xml:space="preserve">VEN</t>
  </si>
  <si>
    <t xml:space="preserve">Vietnam</t>
  </si>
  <si>
    <t xml:space="preserve">VIE</t>
  </si>
  <si>
    <t xml:space="preserve">Saint Vincent and the Grenadines</t>
  </si>
  <si>
    <t xml:space="preserve">VIN</t>
  </si>
  <si>
    <t xml:space="preserve">Yemen</t>
  </si>
  <si>
    <t xml:space="preserve">YEM</t>
  </si>
  <si>
    <t xml:space="preserve">Zambia</t>
  </si>
  <si>
    <t xml:space="preserve">ZAM</t>
  </si>
  <si>
    <t xml:space="preserve">Zimbabwe</t>
  </si>
  <si>
    <t xml:space="preserve">ZIM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</si>
</sst>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&quot;TRUE&quot;;&quot;TRUE&quot;;&quot;FALSE&quot;"/>
    <numFmt numFmtId="168" formatCode="[$$-409]#,##0.00;[RED]\-[$$-409]#,##0.00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8"/>
      <color rgb="FFC9211E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8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4"/>
      <name val="Arial"/>
      <family val="2"/>
      <charset val="1"/>
    </font>
    <font>
      <sz val="8"/>
      <color rgb="FF000000"/>
      <name val="Czcionka tekstu podstawowego"/>
      <family val="2"/>
      <charset val="1"/>
    </font>
    <font>
      <sz val="10"/>
      <name val="Arial"/>
      <family val="2"/>
    </font>
    <font>
      <b val="true"/>
      <sz val="6"/>
      <color rgb="FF000000"/>
      <name val="Arial"/>
      <family val="0"/>
    </font>
    <font>
      <b val="true"/>
      <sz val="12"/>
      <color rgb="FF000000"/>
      <name val="Arial"/>
      <family val="0"/>
    </font>
    <font>
      <b val="true"/>
      <sz val="8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CCCCC"/>
        <bgColor rgb="FFCCCCFF"/>
      </patternFill>
    </fill>
    <fill>
      <patternFill patternType="solid">
        <fgColor rgb="FF999999"/>
        <bgColor rgb="FF80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89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4" fillId="4" borderId="3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71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2" fillId="2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0" fillId="2" borderId="3" xfId="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1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ody Text" xfId="20"/>
    <cellStyle name="caption" xfId="21"/>
    <cellStyle name="Endnote Characters" xfId="22"/>
    <cellStyle name="FollowedHyperlink" xfId="23"/>
    <cellStyle name="Footnote Characters" xfId="24"/>
    <cellStyle name="Index" xfId="25"/>
    <cellStyle name="List" xfId="26"/>
    <cellStyle name="List Contents" xfId="27"/>
    <cellStyle name="Normal" xfId="28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455040</xdr:colOff>
      <xdr:row>0</xdr:row>
      <xdr:rowOff>231480</xdr:rowOff>
    </xdr:from>
    <xdr:to>
      <xdr:col>10</xdr:col>
      <xdr:colOff>257400</xdr:colOff>
      <xdr:row>0</xdr:row>
      <xdr:rowOff>767880</xdr:rowOff>
    </xdr:to>
    <xdr:sp>
      <xdr:nvSpPr>
        <xdr:cNvPr id="0" name="Text Frame 1"/>
        <xdr:cNvSpPr/>
      </xdr:nvSpPr>
      <xdr:spPr>
        <a:xfrm>
          <a:off x="3436200" y="231480"/>
          <a:ext cx="2881080" cy="53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en-US" sz="600" strike="noStrike" u="non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2026 FAI WORLD CHAMPIONSHIPS FOR F2 CONTROL LINE MODEL AIRCRAFT</a:t>
          </a:r>
          <a:endParaRPr b="0" lang="en-US" sz="600" strike="noStrike" u="none">
            <a:effectLst/>
            <a:uFillTx/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en-US" sz="1200" strike="noStrike" u="non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FINAL ENTRY FORM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en-US" sz="800" strike="noStrike" u="non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For NATIONAL TEAM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en-US" sz="600" strike="noStrike" u="non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2-8 May 2026, Perth, Western Australia, Australia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19</xdr:col>
      <xdr:colOff>40680</xdr:colOff>
      <xdr:row>0</xdr:row>
      <xdr:rowOff>59040</xdr:rowOff>
    </xdr:from>
    <xdr:to>
      <xdr:col>22</xdr:col>
      <xdr:colOff>151200</xdr:colOff>
      <xdr:row>0</xdr:row>
      <xdr:rowOff>858240</xdr:rowOff>
    </xdr:to>
    <xdr:pic>
      <xdr:nvPicPr>
        <xdr:cNvPr id="1" name="Image 2" descr=""/>
        <xdr:cNvPicPr/>
      </xdr:nvPicPr>
      <xdr:blipFill>
        <a:blip r:embed="rId1"/>
        <a:stretch/>
      </xdr:blipFill>
      <xdr:spPr>
        <a:xfrm>
          <a:off x="8400960" y="59040"/>
          <a:ext cx="699120" cy="799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291600</xdr:colOff>
      <xdr:row>0</xdr:row>
      <xdr:rowOff>168840</xdr:rowOff>
    </xdr:from>
    <xdr:to>
      <xdr:col>15</xdr:col>
      <xdr:colOff>141840</xdr:colOff>
      <xdr:row>0</xdr:row>
      <xdr:rowOff>681840</xdr:rowOff>
    </xdr:to>
    <xdr:pic>
      <xdr:nvPicPr>
        <xdr:cNvPr id="2" name="Image 3" descr=""/>
        <xdr:cNvPicPr/>
      </xdr:nvPicPr>
      <xdr:blipFill>
        <a:blip r:embed="rId2"/>
        <a:stretch/>
      </xdr:blipFill>
      <xdr:spPr>
        <a:xfrm>
          <a:off x="6627600" y="168840"/>
          <a:ext cx="1037160" cy="51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1204200</xdr:colOff>
      <xdr:row>0</xdr:row>
      <xdr:rowOff>55080</xdr:rowOff>
    </xdr:from>
    <xdr:to>
      <xdr:col>1</xdr:col>
      <xdr:colOff>2501280</xdr:colOff>
      <xdr:row>1</xdr:row>
      <xdr:rowOff>18360</xdr:rowOff>
    </xdr:to>
    <xdr:pic>
      <xdr:nvPicPr>
        <xdr:cNvPr id="3" name="Image 1" descr=""/>
        <xdr:cNvPicPr/>
      </xdr:nvPicPr>
      <xdr:blipFill>
        <a:blip r:embed="rId3"/>
        <a:stretch/>
      </xdr:blipFill>
      <xdr:spPr>
        <a:xfrm>
          <a:off x="1663200" y="55080"/>
          <a:ext cx="1297080" cy="967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9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D65" activeCellId="0" sqref="AD65"/>
    </sheetView>
  </sheetViews>
  <sheetFormatPr defaultColWidth="11.5078125" defaultRowHeight="12.8" customHeight="true" zeroHeight="false" outlineLevelRow="0" outlineLevelCol="0"/>
  <cols>
    <col collapsed="false" customWidth="true" hidden="false" outlineLevel="0" max="1" min="1" style="1" width="6.51"/>
    <col collapsed="false" customWidth="true" hidden="false" outlineLevel="0" max="2" min="2" style="1" width="35.78"/>
    <col collapsed="false" customWidth="true" hidden="false" outlineLevel="0" max="3" min="3" style="2" width="9.64"/>
    <col collapsed="false" customWidth="true" hidden="false" outlineLevel="0" max="4" min="4" style="2" width="8.78"/>
    <col collapsed="false" customWidth="true" hidden="false" outlineLevel="0" max="5" min="5" style="2" width="4.62"/>
    <col collapsed="false" customWidth="true" hidden="false" outlineLevel="0" max="6" min="6" style="2" width="4.48"/>
    <col collapsed="false" customWidth="true" hidden="false" outlineLevel="0" max="7" min="7" style="2" width="6"/>
    <col collapsed="false" customWidth="true" hidden="false" outlineLevel="0" max="8" min="8" style="2" width="4.57"/>
    <col collapsed="false" customWidth="true" hidden="false" outlineLevel="0" max="9" min="9" style="2" width="5.59"/>
    <col collapsed="false" customWidth="true" hidden="true" outlineLevel="0" max="10" min="10" style="2" width="4.75"/>
    <col collapsed="false" customWidth="true" hidden="false" outlineLevel="0" max="11" min="11" style="2" width="3.92"/>
    <col collapsed="false" customWidth="true" hidden="false" outlineLevel="0" max="12" min="12" style="2" width="5.18"/>
    <col collapsed="false" customWidth="true" hidden="false" outlineLevel="0" max="13" min="13" style="2" width="4.02"/>
    <col collapsed="false" customWidth="true" hidden="false" outlineLevel="0" max="15" min="14" style="2" width="3.82"/>
    <col collapsed="false" customWidth="true" hidden="false" outlineLevel="0" max="16" min="16" style="2" width="2.93"/>
    <col collapsed="false" customWidth="true" hidden="false" outlineLevel="0" max="17" min="17" style="2" width="3.17"/>
    <col collapsed="false" customWidth="true" hidden="false" outlineLevel="0" max="18" min="18" style="2" width="2.86"/>
    <col collapsed="false" customWidth="true" hidden="false" outlineLevel="0" max="19" min="19" style="2" width="2.93"/>
    <col collapsed="false" customWidth="true" hidden="false" outlineLevel="0" max="20" min="20" style="2" width="2.67"/>
    <col collapsed="false" customWidth="true" hidden="false" outlineLevel="0" max="21" min="21" style="1" width="1.12"/>
    <col collapsed="false" customWidth="true" hidden="false" outlineLevel="0" max="22" min="22" style="2" width="4.57"/>
    <col collapsed="false" customWidth="true" hidden="false" outlineLevel="0" max="23" min="23" style="2" width="3.92"/>
    <col collapsed="false" customWidth="true" hidden="false" outlineLevel="0" max="24" min="24" style="2" width="4.48"/>
    <col collapsed="false" customWidth="true" hidden="false" outlineLevel="0" max="25" min="25" style="2" width="5.03"/>
    <col collapsed="false" customWidth="true" hidden="false" outlineLevel="0" max="26" min="26" style="2" width="4.62"/>
    <col collapsed="false" customWidth="true" hidden="false" outlineLevel="0" max="27" min="27" style="2" width="4.57"/>
    <col collapsed="false" customWidth="true" hidden="false" outlineLevel="0" max="28" min="28" style="2" width="2.5"/>
    <col collapsed="false" customWidth="true" hidden="false" outlineLevel="0" max="30" min="29" style="2" width="3.49"/>
    <col collapsed="false" customWidth="true" hidden="false" outlineLevel="0" max="31" min="31" style="1" width="9.14"/>
    <col collapsed="false" customWidth="true" hidden="false" outlineLevel="0" max="33" min="32" style="1" width="9.08"/>
    <col collapsed="false" customWidth="true" hidden="false" outlineLevel="0" max="34" min="34" style="3" width="9.08"/>
    <col collapsed="false" customWidth="false" hidden="true" outlineLevel="0" max="35" min="35" style="3" width="11.5"/>
    <col collapsed="false" customWidth="false" hidden="true" outlineLevel="0" max="36" min="36" style="2" width="11.5"/>
    <col collapsed="false" customWidth="true" hidden="true" outlineLevel="0" max="37" min="37" style="2" width="12.5"/>
    <col collapsed="false" customWidth="false" hidden="true" outlineLevel="0" max="44" min="38" style="2" width="11.5"/>
    <col collapsed="false" customWidth="false" hidden="false" outlineLevel="0" max="46" min="45" style="2" width="11.5"/>
    <col collapsed="false" customWidth="false" hidden="false" outlineLevel="0" max="257" min="47" style="1" width="11.5"/>
  </cols>
  <sheetData>
    <row r="1" customFormat="false" ht="79.1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  <c r="AK1" s="5"/>
      <c r="AL1" s="5"/>
      <c r="AM1" s="5"/>
      <c r="AN1" s="5"/>
      <c r="AO1" s="5"/>
      <c r="AP1" s="5"/>
      <c r="AQ1" s="5"/>
      <c r="AR1" s="5"/>
      <c r="AS1" s="6"/>
      <c r="AT1" s="7"/>
    </row>
    <row r="2" customFormat="false" ht="7.45" hidden="false" customHeight="true" outlineLevel="0" collapsed="false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9"/>
      <c r="AK2" s="9"/>
      <c r="AL2" s="9"/>
      <c r="AM2" s="9"/>
      <c r="AN2" s="9"/>
      <c r="AO2" s="9"/>
      <c r="AP2" s="9"/>
      <c r="AQ2" s="9"/>
      <c r="AR2" s="9"/>
      <c r="AS2" s="6"/>
      <c r="AT2" s="7"/>
    </row>
    <row r="3" customFormat="false" ht="26.95" hidden="false" customHeight="true" outlineLevel="0" collapsed="false">
      <c r="A3" s="10" t="s">
        <v>0</v>
      </c>
      <c r="B3" s="10"/>
      <c r="C3" s="11" t="str">
        <f aca="false">IF(C4="","",VLOOKUP(C4,data!A1:B207,2,0))</f>
        <v> </v>
      </c>
      <c r="D3" s="11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6"/>
      <c r="AT3" s="7"/>
    </row>
    <row r="4" customFormat="false" ht="26.95" hidden="false" customHeight="true" outlineLevel="0" collapsed="false">
      <c r="A4" s="10" t="s">
        <v>1</v>
      </c>
      <c r="B4" s="10"/>
      <c r="C4" s="13" t="s">
        <v>2</v>
      </c>
      <c r="D4" s="13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6"/>
      <c r="AT4" s="7"/>
    </row>
    <row r="5" customFormat="false" ht="33.25" hidden="true" customHeight="true" outlineLevel="0" collapsed="false">
      <c r="B5" s="14" t="s">
        <v>3</v>
      </c>
      <c r="C5" s="15"/>
      <c r="D5" s="16" t="s">
        <v>4</v>
      </c>
      <c r="E5" s="15"/>
      <c r="F5" s="15" t="n">
        <v>350</v>
      </c>
      <c r="G5" s="17" t="s">
        <v>5</v>
      </c>
      <c r="H5" s="17"/>
      <c r="I5" s="15" t="n">
        <v>150</v>
      </c>
      <c r="J5" s="16" t="s">
        <v>6</v>
      </c>
      <c r="K5" s="15" t="n">
        <v>50</v>
      </c>
      <c r="L5" s="18" t="s">
        <v>7</v>
      </c>
      <c r="M5" s="7" t="n">
        <v>60</v>
      </c>
      <c r="N5" s="7"/>
      <c r="O5" s="19" t="s">
        <v>8</v>
      </c>
      <c r="P5" s="19"/>
      <c r="Q5" s="7" t="n">
        <v>80</v>
      </c>
      <c r="R5" s="7"/>
      <c r="S5" s="20" t="s">
        <v>9</v>
      </c>
      <c r="T5" s="20"/>
      <c r="U5" s="20"/>
      <c r="V5" s="20"/>
      <c r="W5" s="7" t="n">
        <v>100</v>
      </c>
      <c r="X5" s="20" t="s">
        <v>10</v>
      </c>
      <c r="Y5" s="20"/>
      <c r="Z5" s="7" t="n">
        <v>200</v>
      </c>
      <c r="AA5" s="20" t="s">
        <v>11</v>
      </c>
      <c r="AB5" s="20"/>
      <c r="AC5" s="21" t="n">
        <v>1.92</v>
      </c>
      <c r="AD5" s="21"/>
      <c r="AH5" s="22"/>
      <c r="AI5" s="22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</row>
    <row r="6" customFormat="false" ht="12.8" hidden="false" customHeight="true" outlineLevel="0" collapsed="false">
      <c r="B6" s="23"/>
      <c r="C6" s="23"/>
      <c r="D6" s="23"/>
      <c r="E6" s="23"/>
      <c r="F6" s="23"/>
      <c r="G6" s="23"/>
      <c r="H6" s="23"/>
      <c r="I6" s="23"/>
      <c r="J6" s="23"/>
      <c r="K6" s="24" t="s">
        <v>12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  <c r="AF6" s="25"/>
      <c r="AG6" s="25"/>
      <c r="AH6" s="25"/>
      <c r="AI6" s="25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7"/>
    </row>
    <row r="7" customFormat="false" ht="12.65" hidden="false" customHeight="true" outlineLevel="0" collapsed="false">
      <c r="A7" s="28" t="s">
        <v>13</v>
      </c>
      <c r="B7" s="28"/>
      <c r="C7" s="28"/>
      <c r="D7" s="28"/>
      <c r="E7" s="28"/>
      <c r="F7" s="28"/>
      <c r="G7" s="28"/>
      <c r="H7" s="28"/>
      <c r="I7" s="28"/>
      <c r="J7" s="28"/>
      <c r="K7" s="12" t="s">
        <v>14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 t="s">
        <v>15</v>
      </c>
      <c r="W7" s="12"/>
      <c r="X7" s="12"/>
      <c r="Y7" s="12"/>
      <c r="Z7" s="12"/>
      <c r="AA7" s="12"/>
      <c r="AB7" s="29"/>
      <c r="AC7" s="12"/>
      <c r="AD7" s="12"/>
      <c r="AE7" s="12"/>
      <c r="AF7" s="12"/>
      <c r="AG7" s="12"/>
      <c r="AH7" s="30"/>
      <c r="AI7" s="30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7"/>
    </row>
    <row r="8" customFormat="false" ht="72.35" hidden="false" customHeight="true" outlineLevel="0" collapsed="false">
      <c r="B8" s="31" t="s">
        <v>16</v>
      </c>
      <c r="C8" s="32" t="s">
        <v>17</v>
      </c>
      <c r="D8" s="32" t="s">
        <v>18</v>
      </c>
      <c r="E8" s="33" t="s">
        <v>19</v>
      </c>
      <c r="F8" s="34" t="s">
        <v>20</v>
      </c>
      <c r="G8" s="34" t="s">
        <v>21</v>
      </c>
      <c r="H8" s="34" t="s">
        <v>22</v>
      </c>
      <c r="I8" s="35" t="s">
        <v>23</v>
      </c>
      <c r="J8" s="35" t="s">
        <v>24</v>
      </c>
      <c r="K8" s="36" t="s">
        <v>25</v>
      </c>
      <c r="L8" s="37" t="s">
        <v>26</v>
      </c>
      <c r="M8" s="36" t="s">
        <v>27</v>
      </c>
      <c r="N8" s="36" t="s">
        <v>28</v>
      </c>
      <c r="O8" s="36" t="s">
        <v>29</v>
      </c>
      <c r="P8" s="36" t="s">
        <v>30</v>
      </c>
      <c r="Q8" s="36" t="s">
        <v>31</v>
      </c>
      <c r="R8" s="36" t="s">
        <v>32</v>
      </c>
      <c r="S8" s="36" t="s">
        <v>33</v>
      </c>
      <c r="T8" s="36" t="s">
        <v>34</v>
      </c>
      <c r="U8" s="38"/>
      <c r="V8" s="37" t="s">
        <v>35</v>
      </c>
      <c r="W8" s="37" t="s">
        <v>36</v>
      </c>
      <c r="X8" s="37" t="s">
        <v>37</v>
      </c>
      <c r="Y8" s="37" t="s">
        <v>38</v>
      </c>
      <c r="Z8" s="37" t="s">
        <v>39</v>
      </c>
      <c r="AA8" s="37" t="s">
        <v>40</v>
      </c>
      <c r="AB8" s="29"/>
      <c r="AC8" s="36" t="s">
        <v>41</v>
      </c>
      <c r="AD8" s="36" t="s">
        <v>42</v>
      </c>
      <c r="AE8" s="39" t="s">
        <v>43</v>
      </c>
      <c r="AF8" s="40" t="s">
        <v>44</v>
      </c>
      <c r="AG8" s="40" t="s">
        <v>45</v>
      </c>
      <c r="AH8" s="39" t="s">
        <v>46</v>
      </c>
      <c r="AI8" s="40" t="s">
        <v>47</v>
      </c>
      <c r="AJ8" s="41" t="s">
        <v>48</v>
      </c>
      <c r="AK8" s="40" t="s">
        <v>49</v>
      </c>
      <c r="AL8" s="40" t="s">
        <v>50</v>
      </c>
      <c r="AM8" s="40" t="s">
        <v>51</v>
      </c>
      <c r="AN8" s="40" t="s">
        <v>52</v>
      </c>
      <c r="AO8" s="40" t="s">
        <v>53</v>
      </c>
      <c r="AP8" s="40" t="s">
        <v>54</v>
      </c>
      <c r="AQ8" s="40" t="s">
        <v>55</v>
      </c>
      <c r="AR8" s="40" t="s">
        <v>56</v>
      </c>
      <c r="AS8" s="27"/>
      <c r="AT8" s="27"/>
    </row>
    <row r="9" customFormat="false" ht="12.8" hidden="false" customHeight="true" outlineLevel="0" collapsed="false">
      <c r="A9" s="42" t="s">
        <v>57</v>
      </c>
      <c r="B9" s="43" t="s">
        <v>58</v>
      </c>
      <c r="C9" s="44" t="n">
        <v>29344</v>
      </c>
      <c r="D9" s="45" t="n">
        <v>12345</v>
      </c>
      <c r="E9" s="45"/>
      <c r="F9" s="45"/>
      <c r="G9" s="45"/>
      <c r="H9" s="44" t="s">
        <v>59</v>
      </c>
      <c r="I9" s="45" t="n">
        <v>1</v>
      </c>
      <c r="J9" s="45" t="n">
        <f aca="false">IF(OR(I9="",I9=0),"",I9*$M$5)</f>
        <v>60</v>
      </c>
      <c r="K9" s="46" t="s">
        <v>60</v>
      </c>
      <c r="L9" s="46"/>
      <c r="M9" s="46" t="s">
        <v>60</v>
      </c>
      <c r="N9" s="46" t="s">
        <v>61</v>
      </c>
      <c r="O9" s="46"/>
      <c r="P9" s="46"/>
      <c r="Q9" s="46"/>
      <c r="R9" s="46"/>
      <c r="T9" s="46"/>
      <c r="U9" s="38"/>
      <c r="V9" s="46"/>
      <c r="W9" s="46"/>
      <c r="X9" s="46"/>
      <c r="Y9" s="46"/>
      <c r="Z9" s="46"/>
      <c r="AA9" s="46"/>
      <c r="AB9" s="29"/>
      <c r="AC9" s="46"/>
      <c r="AD9" s="46"/>
      <c r="AE9" s="43" t="n">
        <f aca="false">IF(AR9=0,"",AR9)</f>
        <v>525</v>
      </c>
      <c r="AF9" s="43" t="n">
        <f aca="false">IF(OR(AL9,AK9,AM9,AN9&lt;&gt;0),10,"")</f>
        <v>10</v>
      </c>
      <c r="AG9" s="43" t="n">
        <f aca="false">IF(AND(J9&lt;&gt;0,J9&lt;&gt;""),J9,"")</f>
        <v>60</v>
      </c>
      <c r="AH9" s="47" t="n">
        <f aca="false">IF(SUM(AE9:AG9)=0,"",SUM(AE9:AG9))</f>
        <v>595</v>
      </c>
      <c r="AI9" s="47" t="b">
        <f aca="false">OR(E9="F",F9="Jr")</f>
        <v>0</v>
      </c>
      <c r="AJ9" s="44" t="b">
        <f aca="false">OR($AC9&lt;&gt;"",$AD9&lt;&gt;"")</f>
        <v>0</v>
      </c>
      <c r="AK9" s="44" t="n">
        <f aca="false">$K9&lt;&gt;""</f>
        <v>1</v>
      </c>
      <c r="AL9" s="44" t="n">
        <f aca="false">L9&lt;&gt;""</f>
        <v>0</v>
      </c>
      <c r="AM9" s="44" t="b">
        <f aca="false">OR($S9&lt;&gt;"",$T9&lt;&gt;"")</f>
        <v>0</v>
      </c>
      <c r="AN9" s="44" t="n">
        <f aca="false">COUNTA($M9:$R9)+COUNTA($W9:$AA9)</f>
        <v>2</v>
      </c>
      <c r="AO9" s="44" t="n">
        <f aca="false">IF(AJ9,$K$5,IF(AK9,$Z$5,IF(AL9,$W$5,IF(AN9&lt;&gt;0,IF(AI9,$I$5,$F$5),IF(AM9,$Q$5,$F$5)))))</f>
        <v>200</v>
      </c>
      <c r="AP9" s="44" t="n">
        <f aca="false">IF($AI9,$I$5,$F$5)*IF($AN9=0,0,(1+($AN9-1)/2))</f>
        <v>525</v>
      </c>
      <c r="AQ9" s="44" t="n">
        <f aca="false">IF(OR(AK9,AL9),MAX(AO9,AP9),AP9)</f>
        <v>525</v>
      </c>
      <c r="AR9" s="44" t="n">
        <f aca="false">IF(AJ9,AO9,IF(AM9,AQ9+$Q$5,AQ9))</f>
        <v>525</v>
      </c>
    </row>
    <row r="10" customFormat="false" ht="12.8" hidden="false" customHeight="true" outlineLevel="0" collapsed="false">
      <c r="A10" s="42"/>
      <c r="B10" s="43" t="s">
        <v>62</v>
      </c>
      <c r="C10" s="44"/>
      <c r="D10" s="45"/>
      <c r="E10" s="44" t="s">
        <v>63</v>
      </c>
      <c r="F10" s="45"/>
      <c r="G10" s="45"/>
      <c r="H10" s="44"/>
      <c r="I10" s="45" t="n">
        <v>1</v>
      </c>
      <c r="J10" s="45" t="n">
        <f aca="false">IF(OR(I10="",I10=0),"",I10*$M$5)</f>
        <v>60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38"/>
      <c r="V10" s="45"/>
      <c r="W10" s="45"/>
      <c r="X10" s="45"/>
      <c r="Y10" s="45"/>
      <c r="Z10" s="45"/>
      <c r="AA10" s="45"/>
      <c r="AB10" s="29"/>
      <c r="AC10" s="45" t="s">
        <v>61</v>
      </c>
      <c r="AD10" s="45"/>
      <c r="AE10" s="43" t="n">
        <f aca="false">IF(AR10=0,"",AR10)</f>
        <v>50</v>
      </c>
      <c r="AF10" s="43" t="str">
        <f aca="false">IF(OR(AL10,AK10,AM10,AN10&lt;&gt;0),10,"")</f>
        <v/>
      </c>
      <c r="AG10" s="43" t="n">
        <f aca="false">IF(AND(J10&lt;&gt;0,J10&lt;&gt;""),J10,"")</f>
        <v>60</v>
      </c>
      <c r="AH10" s="47" t="n">
        <f aca="false">IF(SUM(AE10:AG10)=0,"",SUM(AE10:AG10))</f>
        <v>110</v>
      </c>
      <c r="AI10" s="47" t="b">
        <f aca="false">OR(E10="F",F10="Jr")</f>
        <v>1</v>
      </c>
      <c r="AJ10" s="44" t="b">
        <f aca="false">OR($AC10&lt;&gt;"",$AD10&lt;&gt;"")</f>
        <v>1</v>
      </c>
      <c r="AK10" s="44" t="n">
        <f aca="false">$K10&lt;&gt;""</f>
        <v>0</v>
      </c>
      <c r="AL10" s="44" t="n">
        <f aca="false">L10&lt;&gt;""</f>
        <v>0</v>
      </c>
      <c r="AM10" s="44" t="b">
        <f aca="false">OR($S10&lt;&gt;"",$T10&lt;&gt;"")</f>
        <v>0</v>
      </c>
      <c r="AN10" s="44" t="n">
        <f aca="false">COUNTA($M10:$R10)+COUNTA($W10:$AA10)</f>
        <v>0</v>
      </c>
      <c r="AO10" s="44" t="n">
        <f aca="false">IF(AJ10,$K$5,IF(AK10,$Z$5,IF(AL10,$W$5,IF(AN10&lt;&gt;0,IF(AI10,$I$5,$F$5),IF(AM10,$Q$5,$F$5)))))</f>
        <v>50</v>
      </c>
      <c r="AP10" s="44" t="n">
        <f aca="false">IF($AI10,$I$5,$F$5)*IF($AN10=0,0,(1+($AN10-1)/2))</f>
        <v>0</v>
      </c>
      <c r="AQ10" s="44" t="n">
        <f aca="false">IF(OR(AK10,AL10),MAX(AO10,AP10),AP10)</f>
        <v>0</v>
      </c>
      <c r="AR10" s="44" t="n">
        <f aca="false">IF(AJ10,AO10,IF(AM10,AQ10+$Q$5,AQ10))</f>
        <v>50</v>
      </c>
    </row>
    <row r="11" customFormat="false" ht="12.8" hidden="false" customHeight="true" outlineLevel="0" collapsed="false">
      <c r="A11" s="42"/>
      <c r="B11" s="43" t="s">
        <v>64</v>
      </c>
      <c r="C11" s="44" t="n">
        <v>667488</v>
      </c>
      <c r="D11" s="45" t="n">
        <v>77765</v>
      </c>
      <c r="E11" s="44"/>
      <c r="F11" s="45"/>
      <c r="G11" s="45"/>
      <c r="H11" s="44" t="s">
        <v>65</v>
      </c>
      <c r="I11" s="45" t="n">
        <v>1</v>
      </c>
      <c r="J11" s="45" t="n">
        <f aca="false">IF(OR(I11="",I11=0),"",I11*$M$5)</f>
        <v>60</v>
      </c>
      <c r="K11" s="45"/>
      <c r="L11" s="45" t="s">
        <v>61</v>
      </c>
      <c r="M11" s="45" t="s">
        <v>60</v>
      </c>
      <c r="N11" s="45"/>
      <c r="O11" s="45" t="s">
        <v>60</v>
      </c>
      <c r="P11" s="45"/>
      <c r="Q11" s="45"/>
      <c r="R11" s="45"/>
      <c r="S11" s="45"/>
      <c r="T11" s="45"/>
      <c r="U11" s="38"/>
      <c r="V11" s="45"/>
      <c r="W11" s="45"/>
      <c r="X11" s="45"/>
      <c r="Y11" s="45"/>
      <c r="Z11" s="45"/>
      <c r="AA11" s="45"/>
      <c r="AB11" s="29"/>
      <c r="AC11" s="45"/>
      <c r="AD11" s="45"/>
      <c r="AE11" s="43" t="n">
        <f aca="false">IF(AR11=0,"",AR11)</f>
        <v>525</v>
      </c>
      <c r="AF11" s="43" t="n">
        <f aca="false">IF(OR(AL11,AK11,AM11,AN11&lt;&gt;0),10,"")</f>
        <v>10</v>
      </c>
      <c r="AG11" s="43" t="n">
        <f aca="false">IF(AND(J11&lt;&gt;0,J11&lt;&gt;""),J11,"")</f>
        <v>60</v>
      </c>
      <c r="AH11" s="47" t="n">
        <f aca="false">IF(SUM(AE11:AG11)=0,"",SUM(AE11:AG11))</f>
        <v>595</v>
      </c>
      <c r="AI11" s="47" t="b">
        <f aca="false">OR(E11="F",F11="Jr")</f>
        <v>0</v>
      </c>
      <c r="AJ11" s="44" t="b">
        <f aca="false">OR($AC11&lt;&gt;"",$AD11&lt;&gt;"")</f>
        <v>0</v>
      </c>
      <c r="AK11" s="44" t="n">
        <f aca="false">$K11&lt;&gt;""</f>
        <v>0</v>
      </c>
      <c r="AL11" s="44" t="n">
        <f aca="false">L11&lt;&gt;""</f>
        <v>1</v>
      </c>
      <c r="AM11" s="44" t="b">
        <f aca="false">OR($S11&lt;&gt;"",$T11&lt;&gt;"")</f>
        <v>0</v>
      </c>
      <c r="AN11" s="44" t="n">
        <f aca="false">COUNTA($M11:$R11)+COUNTA($W11:$AA11)</f>
        <v>2</v>
      </c>
      <c r="AO11" s="44" t="n">
        <f aca="false">IF(AJ11,$K$5,IF(AK11,$Z$5,IF(AL11,$W$5,IF(AN11&lt;&gt;0,IF(AI11,$I$5,$F$5),IF(AM11,$Q$5,$F$5)))))</f>
        <v>100</v>
      </c>
      <c r="AP11" s="44" t="n">
        <f aca="false">IF($AI11,$I$5,$F$5)*IF($AN11=0,0,(1+($AN11-1)/2))</f>
        <v>525</v>
      </c>
      <c r="AQ11" s="44" t="n">
        <f aca="false">IF(OR(AK11,AL11),MAX(AO11,AP11),AP11)</f>
        <v>525</v>
      </c>
      <c r="AR11" s="44" t="n">
        <f aca="false">IF(AJ11,AO11,IF(AM11,AQ11+$Q$5,AQ11))</f>
        <v>525</v>
      </c>
    </row>
    <row r="12" customFormat="false" ht="12.8" hidden="false" customHeight="true" outlineLevel="0" collapsed="false">
      <c r="A12" s="42"/>
      <c r="B12" s="43" t="s">
        <v>66</v>
      </c>
      <c r="C12" s="44" t="n">
        <v>398799</v>
      </c>
      <c r="D12" s="45" t="n">
        <v>67890</v>
      </c>
      <c r="E12" s="44"/>
      <c r="F12" s="45" t="s">
        <v>67</v>
      </c>
      <c r="G12" s="45" t="n">
        <v>2010</v>
      </c>
      <c r="H12" s="44" t="s">
        <v>68</v>
      </c>
      <c r="I12" s="45" t="n">
        <v>1</v>
      </c>
      <c r="J12" s="45" t="n">
        <f aca="false">IF(OR(I12="",I12=0),"",I12*$M$5)</f>
        <v>60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38"/>
      <c r="V12" s="45" t="s">
        <v>67</v>
      </c>
      <c r="W12" s="45"/>
      <c r="X12" s="45" t="s">
        <v>61</v>
      </c>
      <c r="Y12" s="45"/>
      <c r="Z12" s="45"/>
      <c r="AA12" s="45"/>
      <c r="AB12" s="29"/>
      <c r="AC12" s="45"/>
      <c r="AD12" s="45"/>
      <c r="AE12" s="43" t="n">
        <f aca="false">IF(AR12=0,"",AR12)</f>
        <v>150</v>
      </c>
      <c r="AF12" s="43" t="n">
        <f aca="false">IF(OR(AL12,AK12,AM12,AN12&lt;&gt;0),10,"")</f>
        <v>10</v>
      </c>
      <c r="AG12" s="43" t="n">
        <f aca="false">IF(AND(J12&lt;&gt;0,J12&lt;&gt;""),J12,"")</f>
        <v>60</v>
      </c>
      <c r="AH12" s="47" t="n">
        <f aca="false">IF(SUM(AE12:AG12)=0,"",SUM(AE12:AG12))</f>
        <v>220</v>
      </c>
      <c r="AI12" s="47" t="b">
        <f aca="false">OR(E12="F",F12="Jr")</f>
        <v>1</v>
      </c>
      <c r="AJ12" s="44" t="b">
        <f aca="false">OR($AC12&lt;&gt;"",$AD12&lt;&gt;"")</f>
        <v>0</v>
      </c>
      <c r="AK12" s="44" t="n">
        <f aca="false">$K12&lt;&gt;""</f>
        <v>0</v>
      </c>
      <c r="AL12" s="44" t="n">
        <f aca="false">L12&lt;&gt;""</f>
        <v>0</v>
      </c>
      <c r="AM12" s="44" t="b">
        <f aca="false">OR($S12&lt;&gt;"",$T12&lt;&gt;"")</f>
        <v>0</v>
      </c>
      <c r="AN12" s="44" t="n">
        <f aca="false">COUNTA($M12:$R12)+COUNTA($W12:$AA12)</f>
        <v>1</v>
      </c>
      <c r="AO12" s="44" t="n">
        <f aca="false">IF(AJ12,$K$5,IF(AK12,$Z$5,IF(AL12,$W$5,IF(AN12&lt;&gt;0,IF(AI12,$I$5,$F$5),IF(AM12,$Q$5,$F$5)))))</f>
        <v>150</v>
      </c>
      <c r="AP12" s="44" t="n">
        <f aca="false">IF($AI12,$I$5,$F$5)*IF($AN12=0,0,(1+($AN12-1)/2))</f>
        <v>150</v>
      </c>
      <c r="AQ12" s="44" t="n">
        <f aca="false">IF(OR(AK12,AL12),MAX(AO12,AP12),AP12)</f>
        <v>150</v>
      </c>
      <c r="AR12" s="44" t="n">
        <f aca="false">IF(AJ12,AO12,IF(AM12,AQ12+$Q$5,AQ12))</f>
        <v>150</v>
      </c>
    </row>
    <row r="13" customFormat="false" ht="12.8" hidden="false" customHeight="true" outlineLevel="0" collapsed="false">
      <c r="A13" s="42"/>
      <c r="B13" s="43" t="s">
        <v>69</v>
      </c>
      <c r="C13" s="44" t="s">
        <v>70</v>
      </c>
      <c r="D13" s="45" t="n">
        <v>8765</v>
      </c>
      <c r="E13" s="44"/>
      <c r="F13" s="45"/>
      <c r="G13" s="45"/>
      <c r="H13" s="44"/>
      <c r="I13" s="45" t="n">
        <v>0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 t="s">
        <v>60</v>
      </c>
      <c r="U13" s="38"/>
      <c r="V13" s="45"/>
      <c r="W13" s="45"/>
      <c r="X13" s="45"/>
      <c r="Y13" s="45"/>
      <c r="Z13" s="45"/>
      <c r="AA13" s="45"/>
      <c r="AB13" s="29"/>
      <c r="AC13" s="45"/>
      <c r="AD13" s="45"/>
      <c r="AE13" s="43" t="n">
        <f aca="false">IF(AR13=0,"",AR13)</f>
        <v>80</v>
      </c>
      <c r="AF13" s="43" t="n">
        <f aca="false">IF(OR(AL13,AK13,AM13,AN13&lt;&gt;0),10,"")</f>
        <v>10</v>
      </c>
      <c r="AG13" s="43" t="str">
        <f aca="false">IF(AND(J13&lt;&gt;0,J13&lt;&gt;""),J13,"")</f>
        <v/>
      </c>
      <c r="AH13" s="47" t="n">
        <f aca="false">IF(SUM(AE13:AG13)=0,"",SUM(AE13:AG13))</f>
        <v>90</v>
      </c>
      <c r="AI13" s="47" t="b">
        <f aca="false">OR(E13="F",F13="Jr")</f>
        <v>0</v>
      </c>
      <c r="AJ13" s="44" t="b">
        <f aca="false">OR($AC13&lt;&gt;"",$AD13&lt;&gt;"")</f>
        <v>0</v>
      </c>
      <c r="AK13" s="44" t="n">
        <f aca="false">$K13&lt;&gt;""</f>
        <v>0</v>
      </c>
      <c r="AL13" s="44" t="n">
        <f aca="false">L13&lt;&gt;""</f>
        <v>0</v>
      </c>
      <c r="AM13" s="44" t="b">
        <f aca="false">OR($S13&lt;&gt;"",$T13&lt;&gt;"")</f>
        <v>1</v>
      </c>
      <c r="AN13" s="44" t="n">
        <f aca="false">COUNTA($M13:$R13)+COUNTA($W13:$AA13)</f>
        <v>0</v>
      </c>
      <c r="AO13" s="44" t="n">
        <f aca="false">IF(AJ13,$K$5,IF(AK13,$Z$5,IF(AL13,$W$5,IF(AN13&lt;&gt;0,IF(AI13,$I$5,$F$5),IF(AM13,$Q$5,$F$5)))))</f>
        <v>80</v>
      </c>
      <c r="AP13" s="44" t="n">
        <f aca="false">IF($AI13,$I$5,$F$5)*IF($AN13=0,0,(1+($AN13-1)/2))</f>
        <v>0</v>
      </c>
      <c r="AQ13" s="44" t="n">
        <f aca="false">IF(OR(AK13,AL13),MAX(AO13,AP13),AP13)</f>
        <v>0</v>
      </c>
      <c r="AR13" s="44" t="n">
        <f aca="false">IF(AJ13,AO13,IF(AM13,AQ13+$Q$5,AQ13))</f>
        <v>80</v>
      </c>
    </row>
    <row r="14" customFormat="false" ht="12.8" hidden="false" customHeight="true" outlineLevel="0" collapsed="false">
      <c r="A14" s="42"/>
      <c r="B14" s="43" t="s">
        <v>71</v>
      </c>
      <c r="C14" s="44" t="s">
        <v>72</v>
      </c>
      <c r="D14" s="45" t="n">
        <v>33454</v>
      </c>
      <c r="E14" s="44"/>
      <c r="F14" s="45"/>
      <c r="G14" s="45"/>
      <c r="H14" s="44" t="s">
        <v>59</v>
      </c>
      <c r="I14" s="45" t="n">
        <v>2</v>
      </c>
      <c r="J14" s="45" t="n">
        <f aca="false">IF(OR(I14="",I14=0),"",I14*$M$5)</f>
        <v>120</v>
      </c>
      <c r="K14" s="45"/>
      <c r="L14" s="45"/>
      <c r="M14" s="45" t="s">
        <v>60</v>
      </c>
      <c r="N14" s="45"/>
      <c r="O14" s="45"/>
      <c r="P14" s="45"/>
      <c r="Q14" s="45"/>
      <c r="R14" s="45"/>
      <c r="S14" s="45" t="s">
        <v>61</v>
      </c>
      <c r="T14" s="45"/>
      <c r="U14" s="38"/>
      <c r="V14" s="45"/>
      <c r="W14" s="45"/>
      <c r="X14" s="45"/>
      <c r="Y14" s="45"/>
      <c r="Z14" s="45"/>
      <c r="AA14" s="45"/>
      <c r="AB14" s="29"/>
      <c r="AC14" s="45"/>
      <c r="AD14" s="45"/>
      <c r="AE14" s="43" t="n">
        <f aca="false">IF(AR14=0,"",AR14)</f>
        <v>430</v>
      </c>
      <c r="AF14" s="43" t="n">
        <f aca="false">IF(OR(AL14,AK14,AM14,AN14&lt;&gt;0),10,"")</f>
        <v>10</v>
      </c>
      <c r="AG14" s="43" t="n">
        <f aca="false">IF(AND(J14&lt;&gt;0,J14&lt;&gt;""),J14,"")</f>
        <v>120</v>
      </c>
      <c r="AH14" s="47" t="n">
        <f aca="false">IF(SUM(AE14:AG14)=0,"",SUM(AE14:AG14))</f>
        <v>560</v>
      </c>
      <c r="AI14" s="47" t="b">
        <f aca="false">OR(E14="F",F14="Jr")</f>
        <v>0</v>
      </c>
      <c r="AJ14" s="44" t="b">
        <f aca="false">OR($AC14&lt;&gt;"",$AD14&lt;&gt;"")</f>
        <v>0</v>
      </c>
      <c r="AK14" s="44" t="n">
        <f aca="false">$K14&lt;&gt;""</f>
        <v>0</v>
      </c>
      <c r="AL14" s="44" t="n">
        <f aca="false">L14&lt;&gt;""</f>
        <v>0</v>
      </c>
      <c r="AM14" s="44" t="b">
        <f aca="false">OR($S14&lt;&gt;"",$T14&lt;&gt;"")</f>
        <v>1</v>
      </c>
      <c r="AN14" s="44" t="n">
        <f aca="false">COUNTA($M14:$R14)+COUNTA($W14:$AA14)</f>
        <v>1</v>
      </c>
      <c r="AO14" s="44" t="n">
        <f aca="false">IF(AJ14,$K$5,IF(AK14,$Z$5,IF(AL14,$W$5,IF(AN14&lt;&gt;0,IF(AI14,$I$5,$F$5),IF(AM14,$Q$5,$F$5)))))</f>
        <v>350</v>
      </c>
      <c r="AP14" s="44" t="n">
        <f aca="false">IF($AI14,$I$5,$F$5)*IF($AN14=0,0,(1+($AN14-1)/2))</f>
        <v>350</v>
      </c>
      <c r="AQ14" s="44" t="n">
        <f aca="false">IF(OR(AK14,AL14),MAX(AO14,AP14),AP14)</f>
        <v>350</v>
      </c>
      <c r="AR14" s="44" t="n">
        <f aca="false">IF(AJ14,AO14,IF(AM14,AQ14+$Q$5,AQ14))</f>
        <v>430</v>
      </c>
    </row>
    <row r="15" customFormat="false" ht="6.75" hidden="false" customHeight="true" outlineLevel="0" collapsed="false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 t="str">
        <f aca="false">IF(AR15=0,"",AR15)</f>
        <v/>
      </c>
      <c r="AF15" s="48" t="str">
        <f aca="false">IF(OR(AL15,AK15,AM15,AN15&lt;&gt;0),10,"")</f>
        <v/>
      </c>
      <c r="AG15" s="48" t="str">
        <f aca="false">IF(AND(J15&lt;&gt;0,J15&lt;&gt;""),J15,"")</f>
        <v/>
      </c>
      <c r="AH15" s="48" t="str">
        <f aca="false">IF(SUM(AE15:AG15)=0,"",SUM(AE15:AG15))</f>
        <v/>
      </c>
      <c r="AI15" s="49"/>
      <c r="AJ15" s="50"/>
      <c r="AK15" s="50"/>
      <c r="AL15" s="50"/>
      <c r="AM15" s="50"/>
      <c r="AN15" s="50"/>
      <c r="AO15" s="50"/>
      <c r="AP15" s="50"/>
      <c r="AQ15" s="50"/>
      <c r="AR15" s="50"/>
    </row>
    <row r="16" customFormat="false" ht="12.8" hidden="false" customHeight="true" outlineLevel="0" collapsed="false">
      <c r="A16" s="45" t="n">
        <v>1</v>
      </c>
      <c r="B16" s="51"/>
      <c r="C16" s="52"/>
      <c r="D16" s="52"/>
      <c r="E16" s="52"/>
      <c r="F16" s="52"/>
      <c r="G16" s="52"/>
      <c r="H16" s="52"/>
      <c r="I16" s="52"/>
      <c r="J16" s="45" t="str">
        <f aca="false">IF(OR(I16="",I16=0),"",I16*$M$5)</f>
        <v/>
      </c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3"/>
      <c r="V16" s="52"/>
      <c r="W16" s="52"/>
      <c r="X16" s="52"/>
      <c r="Y16" s="52"/>
      <c r="Z16" s="52"/>
      <c r="AA16" s="52"/>
      <c r="AB16" s="54"/>
      <c r="AC16" s="52"/>
      <c r="AD16" s="52"/>
      <c r="AE16" s="43" t="str">
        <f aca="false">IF(AR16=0,"",AR16)</f>
        <v/>
      </c>
      <c r="AF16" s="43" t="str">
        <f aca="false">IF(OR(AL16,AK16,AM16,AN16&lt;&gt;0),10,"")</f>
        <v/>
      </c>
      <c r="AG16" s="43" t="str">
        <f aca="false">IF(AND(J16&lt;&gt;0,J16&lt;&gt;""),J16,"")</f>
        <v/>
      </c>
      <c r="AH16" s="47" t="str">
        <f aca="false">IF(SUM(AE16:AG16)=0,"",SUM(AE16:AG16))</f>
        <v/>
      </c>
      <c r="AI16" s="47" t="b">
        <f aca="false">OR(E16="F",F16="Jr")</f>
        <v>0</v>
      </c>
      <c r="AJ16" s="44" t="b">
        <f aca="false">OR($AC16&lt;&gt;"",$AD16&lt;&gt;"")</f>
        <v>0</v>
      </c>
      <c r="AK16" s="44" t="n">
        <f aca="false">$K16&lt;&gt;""</f>
        <v>0</v>
      </c>
      <c r="AL16" s="44" t="n">
        <f aca="false">L16&lt;&gt;""</f>
        <v>0</v>
      </c>
      <c r="AM16" s="44" t="b">
        <f aca="false">OR($S16&lt;&gt;"",$T16&lt;&gt;"")</f>
        <v>0</v>
      </c>
      <c r="AN16" s="44" t="n">
        <f aca="false">COUNTA($M16:$R16)+COUNTA($W16:$AA16)</f>
        <v>0</v>
      </c>
      <c r="AO16" s="44" t="n">
        <f aca="false">IF(AJ16,$K$5,IF(AK16,$Z$5,IF(AL16,$W$5,IF(AN16&lt;&gt;0,IF(AI16,$I$5,$F$5),IF(AM16,$Q$5,$F$5)))))</f>
        <v>350</v>
      </c>
      <c r="AP16" s="44" t="n">
        <f aca="false">IF($AI16,$I$5,$F$5)*IF($AN16=0,0,(1+($AN16-1)/2))</f>
        <v>0</v>
      </c>
      <c r="AQ16" s="44" t="n">
        <f aca="false">IF(OR(AK16,AL16),MAX(AO16,AP16),AP16)</f>
        <v>0</v>
      </c>
      <c r="AR16" s="44" t="n">
        <f aca="false">IF(AJ16,AO16,IF(AM16,AQ16+$Q$5,AQ16))</f>
        <v>0</v>
      </c>
    </row>
    <row r="17" customFormat="false" ht="12.8" hidden="false" customHeight="true" outlineLevel="0" collapsed="false">
      <c r="A17" s="45" t="n">
        <v>2</v>
      </c>
      <c r="B17" s="51"/>
      <c r="C17" s="52"/>
      <c r="D17" s="52"/>
      <c r="E17" s="52"/>
      <c r="F17" s="52"/>
      <c r="G17" s="52"/>
      <c r="H17" s="52"/>
      <c r="I17" s="52"/>
      <c r="J17" s="45" t="str">
        <f aca="false">IF(OR(I17="",I17=0),"",I17*$M$5)</f>
        <v/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2"/>
      <c r="W17" s="52"/>
      <c r="X17" s="52"/>
      <c r="Y17" s="52"/>
      <c r="Z17" s="52"/>
      <c r="AA17" s="52"/>
      <c r="AB17" s="54"/>
      <c r="AC17" s="52"/>
      <c r="AD17" s="52"/>
      <c r="AE17" s="43" t="str">
        <f aca="false">IF(AR17=0,"",AR17)</f>
        <v/>
      </c>
      <c r="AF17" s="43" t="str">
        <f aca="false">IF(OR(AL17,AK17,AM17,AN17&lt;&gt;0),10,"")</f>
        <v/>
      </c>
      <c r="AG17" s="43" t="str">
        <f aca="false">IF(AND(J17&lt;&gt;0,J17&lt;&gt;""),J17,"")</f>
        <v/>
      </c>
      <c r="AH17" s="47" t="str">
        <f aca="false">IF(SUM(AE17:AG17)=0,"",SUM(AE17:AG17))</f>
        <v/>
      </c>
      <c r="AI17" s="47" t="b">
        <f aca="false">OR(E17="F",F17="Jr")</f>
        <v>0</v>
      </c>
      <c r="AJ17" s="44" t="b">
        <f aca="false">OR($AC17&lt;&gt;"",$AD17&lt;&gt;"")</f>
        <v>0</v>
      </c>
      <c r="AK17" s="44" t="n">
        <f aca="false">$K17&lt;&gt;""</f>
        <v>0</v>
      </c>
      <c r="AL17" s="44" t="n">
        <f aca="false">L17&lt;&gt;""</f>
        <v>0</v>
      </c>
      <c r="AM17" s="44" t="b">
        <f aca="false">OR($S17&lt;&gt;"",$T17&lt;&gt;"")</f>
        <v>0</v>
      </c>
      <c r="AN17" s="44" t="n">
        <f aca="false">COUNTA($M17:$R17)+COUNTA($W17:$AA17)</f>
        <v>0</v>
      </c>
      <c r="AO17" s="44" t="n">
        <f aca="false">IF(AJ17,$K$5,IF(AK17,$Z$5,IF(AL17,$W$5,IF(AN17&lt;&gt;0,IF(AI17,$I$5,$F$5),IF(AM17,$Q$5,$F$5)))))</f>
        <v>350</v>
      </c>
      <c r="AP17" s="44" t="n">
        <f aca="false">IF($AI17,$I$5,$F$5)*IF($AN17=0,0,(1+($AN17-1)/2))</f>
        <v>0</v>
      </c>
      <c r="AQ17" s="44" t="n">
        <f aca="false">IF(OR(AK17,AL17),MAX(AO17,AP17),AP17)</f>
        <v>0</v>
      </c>
      <c r="AR17" s="44" t="n">
        <f aca="false">IF(AJ17,AO17,IF(AM17,AQ17+$Q$5,AQ17))</f>
        <v>0</v>
      </c>
    </row>
    <row r="18" customFormat="false" ht="12.8" hidden="false" customHeight="true" outlineLevel="0" collapsed="false">
      <c r="A18" s="45" t="n">
        <v>3</v>
      </c>
      <c r="B18" s="51"/>
      <c r="C18" s="52"/>
      <c r="D18" s="52"/>
      <c r="E18" s="52"/>
      <c r="F18" s="52"/>
      <c r="G18" s="52"/>
      <c r="H18" s="52"/>
      <c r="I18" s="52"/>
      <c r="J18" s="45" t="str">
        <f aca="false">IF(OR(I18="",I18=0),"",I18*$M$5)</f>
        <v/>
      </c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3"/>
      <c r="V18" s="52"/>
      <c r="W18" s="52"/>
      <c r="X18" s="52"/>
      <c r="Y18" s="52"/>
      <c r="Z18" s="52"/>
      <c r="AA18" s="52"/>
      <c r="AB18" s="54"/>
      <c r="AC18" s="52"/>
      <c r="AD18" s="52"/>
      <c r="AE18" s="43" t="str">
        <f aca="false">IF(AR18=0,"",AR18)</f>
        <v/>
      </c>
      <c r="AF18" s="43" t="str">
        <f aca="false">IF(OR(AL18,AK18,AM18,AN18&lt;&gt;0),10,"")</f>
        <v/>
      </c>
      <c r="AG18" s="43" t="str">
        <f aca="false">IF(AND(J18&lt;&gt;0,J18&lt;&gt;""),J18,"")</f>
        <v/>
      </c>
      <c r="AH18" s="47" t="str">
        <f aca="false">IF(SUM(AE18:AG18)=0,"",SUM(AE18:AG18))</f>
        <v/>
      </c>
      <c r="AI18" s="47" t="b">
        <f aca="false">OR(E18="F",F18="Jr")</f>
        <v>0</v>
      </c>
      <c r="AJ18" s="44" t="b">
        <f aca="false">OR($AC18&lt;&gt;"",$AD18&lt;&gt;"")</f>
        <v>0</v>
      </c>
      <c r="AK18" s="44" t="n">
        <f aca="false">$K18&lt;&gt;""</f>
        <v>0</v>
      </c>
      <c r="AL18" s="44" t="n">
        <f aca="false">L18&lt;&gt;""</f>
        <v>0</v>
      </c>
      <c r="AM18" s="44" t="b">
        <f aca="false">OR($S18&lt;&gt;"",$T18&lt;&gt;"")</f>
        <v>0</v>
      </c>
      <c r="AN18" s="44" t="n">
        <f aca="false">COUNTA($M18:$R18)+COUNTA($W18:$AA18)</f>
        <v>0</v>
      </c>
      <c r="AO18" s="44" t="n">
        <f aca="false">IF(AJ18,$K$5,IF(AK18,$Z$5,IF(AL18,$W$5,IF(AN18&lt;&gt;0,IF(AI18,$I$5,$F$5),IF(AM18,$Q$5,$F$5)))))</f>
        <v>350</v>
      </c>
      <c r="AP18" s="44" t="n">
        <f aca="false">IF($AI18,$I$5,$F$5)*IF($AN18=0,0,(1+($AN18-1)/2))</f>
        <v>0</v>
      </c>
      <c r="AQ18" s="44" t="n">
        <f aca="false">IF(OR(AK18,AL18),MAX(AO18,AP18),AP18)</f>
        <v>0</v>
      </c>
      <c r="AR18" s="44" t="n">
        <f aca="false">IF(AJ18,AO18,IF(AM18,AQ18+$Q$5,AQ18))</f>
        <v>0</v>
      </c>
    </row>
    <row r="19" customFormat="false" ht="12.8" hidden="false" customHeight="true" outlineLevel="0" collapsed="false">
      <c r="A19" s="45" t="n">
        <v>4</v>
      </c>
      <c r="B19" s="51"/>
      <c r="C19" s="52"/>
      <c r="D19" s="52"/>
      <c r="E19" s="52"/>
      <c r="F19" s="52"/>
      <c r="G19" s="52"/>
      <c r="H19" s="52"/>
      <c r="I19" s="52"/>
      <c r="J19" s="45" t="str">
        <f aca="false">IF(OR(I19="",I19=0),"",I19*$M$5)</f>
        <v/>
      </c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3"/>
      <c r="V19" s="52"/>
      <c r="W19" s="52"/>
      <c r="X19" s="52"/>
      <c r="Y19" s="52"/>
      <c r="Z19" s="52"/>
      <c r="AA19" s="52"/>
      <c r="AB19" s="54"/>
      <c r="AC19" s="52"/>
      <c r="AD19" s="52"/>
      <c r="AE19" s="43" t="str">
        <f aca="false">IF(AR19=0,"",AR19)</f>
        <v/>
      </c>
      <c r="AF19" s="43" t="str">
        <f aca="false">IF(OR(AL19,AK19,AM19,AN19&lt;&gt;0),10,"")</f>
        <v/>
      </c>
      <c r="AG19" s="43" t="str">
        <f aca="false">IF(AND(J19&lt;&gt;0,J19&lt;&gt;""),J19,"")</f>
        <v/>
      </c>
      <c r="AH19" s="47" t="str">
        <f aca="false">IF(SUM(AE19:AG19)=0,"",SUM(AE19:AG19))</f>
        <v/>
      </c>
      <c r="AI19" s="47" t="b">
        <f aca="false">OR(E19="F",F19="Jr")</f>
        <v>0</v>
      </c>
      <c r="AJ19" s="44" t="b">
        <f aca="false">OR($AC19&lt;&gt;"",$AD19&lt;&gt;"")</f>
        <v>0</v>
      </c>
      <c r="AK19" s="44" t="n">
        <f aca="false">$K19&lt;&gt;""</f>
        <v>0</v>
      </c>
      <c r="AL19" s="44" t="n">
        <f aca="false">L19&lt;&gt;""</f>
        <v>0</v>
      </c>
      <c r="AM19" s="44" t="b">
        <f aca="false">OR($S19&lt;&gt;"",$T19&lt;&gt;"")</f>
        <v>0</v>
      </c>
      <c r="AN19" s="44" t="n">
        <f aca="false">COUNTA($M19:$R19)+COUNTA($W19:$AA19)</f>
        <v>0</v>
      </c>
      <c r="AO19" s="44" t="n">
        <f aca="false">IF(AJ19,$K$5,IF(AK19,$Z$5,IF(AL19,$W$5,IF(AN19&lt;&gt;0,IF(AI19,$I$5,$F$5),IF(AM19,$Q$5,$F$5)))))</f>
        <v>350</v>
      </c>
      <c r="AP19" s="44" t="n">
        <f aca="false">IF($AI19,$I$5,$F$5)*IF($AN19=0,0,(1+($AN19-1)/2))</f>
        <v>0</v>
      </c>
      <c r="AQ19" s="44" t="n">
        <f aca="false">IF(OR(AK19,AL19),MAX(AO19,AP19),AP19)</f>
        <v>0</v>
      </c>
      <c r="AR19" s="44" t="n">
        <f aca="false">IF(AJ19,AO19,IF(AM19,AQ19+$Q$5,AQ19))</f>
        <v>0</v>
      </c>
    </row>
    <row r="20" customFormat="false" ht="12.8" hidden="false" customHeight="true" outlineLevel="0" collapsed="false">
      <c r="A20" s="45" t="n">
        <v>5</v>
      </c>
      <c r="B20" s="51"/>
      <c r="C20" s="52"/>
      <c r="D20" s="52"/>
      <c r="E20" s="52"/>
      <c r="F20" s="52"/>
      <c r="G20" s="52"/>
      <c r="H20" s="52"/>
      <c r="I20" s="52"/>
      <c r="J20" s="45" t="str">
        <f aca="false">IF(OR(I20="",I20=0),"",I20*$M$5)</f>
        <v/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3"/>
      <c r="V20" s="52"/>
      <c r="W20" s="52"/>
      <c r="X20" s="52"/>
      <c r="Y20" s="52"/>
      <c r="Z20" s="52"/>
      <c r="AA20" s="52"/>
      <c r="AB20" s="54"/>
      <c r="AC20" s="52"/>
      <c r="AD20" s="52"/>
      <c r="AE20" s="43" t="str">
        <f aca="false">IF(AR20=0,"",AR20)</f>
        <v/>
      </c>
      <c r="AF20" s="43" t="str">
        <f aca="false">IF(OR(AL20,AK20,AM20,AN20&lt;&gt;0),10,"")</f>
        <v/>
      </c>
      <c r="AG20" s="43" t="str">
        <f aca="false">IF(AND(J20&lt;&gt;0,J20&lt;&gt;""),J20,"")</f>
        <v/>
      </c>
      <c r="AH20" s="47" t="str">
        <f aca="false">IF(SUM(AE20:AG20)=0,"",SUM(AE20:AG20))</f>
        <v/>
      </c>
      <c r="AI20" s="47" t="b">
        <f aca="false">OR(E20="F",F20="Jr")</f>
        <v>0</v>
      </c>
      <c r="AJ20" s="44" t="b">
        <f aca="false">OR($AC20&lt;&gt;"",$AD20&lt;&gt;"")</f>
        <v>0</v>
      </c>
      <c r="AK20" s="44" t="n">
        <f aca="false">$K20&lt;&gt;""</f>
        <v>0</v>
      </c>
      <c r="AL20" s="44" t="n">
        <f aca="false">L20&lt;&gt;""</f>
        <v>0</v>
      </c>
      <c r="AM20" s="44" t="b">
        <f aca="false">OR($S20&lt;&gt;"",$T20&lt;&gt;"")</f>
        <v>0</v>
      </c>
      <c r="AN20" s="44" t="n">
        <f aca="false">COUNTA($M20:$R20)+COUNTA($W20:$AA20)</f>
        <v>0</v>
      </c>
      <c r="AO20" s="44" t="n">
        <f aca="false">IF(AJ20,$K$5,IF(AK20,$Z$5,IF(AL20,$W$5,IF(AN20&lt;&gt;0,IF(AI20,$I$5,$F$5),IF(AM20,$Q$5,$F$5)))))</f>
        <v>350</v>
      </c>
      <c r="AP20" s="44" t="n">
        <f aca="false">IF($AI20,$I$5,$F$5)*IF($AN20=0,0,(1+($AN20-1)/2))</f>
        <v>0</v>
      </c>
      <c r="AQ20" s="44" t="n">
        <f aca="false">IF(OR(AK20,AL20),MAX(AO20,AP20),AP20)</f>
        <v>0</v>
      </c>
      <c r="AR20" s="44" t="n">
        <f aca="false">IF(AJ20,AO20,IF(AM20,AQ20+$Q$5,AQ20))</f>
        <v>0</v>
      </c>
    </row>
    <row r="21" customFormat="false" ht="12.8" hidden="false" customHeight="true" outlineLevel="0" collapsed="false">
      <c r="A21" s="45" t="n">
        <v>6</v>
      </c>
      <c r="B21" s="51"/>
      <c r="C21" s="52"/>
      <c r="D21" s="52"/>
      <c r="E21" s="52"/>
      <c r="F21" s="52"/>
      <c r="G21" s="52"/>
      <c r="H21" s="52"/>
      <c r="I21" s="52"/>
      <c r="J21" s="45" t="str">
        <f aca="false">IF(OR(I21="",I21=0),"",I21*$M$5)</f>
        <v/>
      </c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3"/>
      <c r="V21" s="52"/>
      <c r="W21" s="52"/>
      <c r="X21" s="52"/>
      <c r="Y21" s="52"/>
      <c r="Z21" s="52"/>
      <c r="AA21" s="52"/>
      <c r="AB21" s="54"/>
      <c r="AC21" s="52"/>
      <c r="AD21" s="52"/>
      <c r="AE21" s="43" t="str">
        <f aca="false">IF(AR21=0,"",AR21)</f>
        <v/>
      </c>
      <c r="AF21" s="43" t="str">
        <f aca="false">IF(OR(AL21,AK21,AM21,AN21&lt;&gt;0),10,"")</f>
        <v/>
      </c>
      <c r="AG21" s="43" t="str">
        <f aca="false">IF(AND(J21&lt;&gt;0,J21&lt;&gt;""),J21,"")</f>
        <v/>
      </c>
      <c r="AH21" s="47" t="str">
        <f aca="false">IF(SUM(AE21:AG21)=0,"",SUM(AE21:AG21))</f>
        <v/>
      </c>
      <c r="AI21" s="47" t="b">
        <f aca="false">OR(E21="F",F21="Jr")</f>
        <v>0</v>
      </c>
      <c r="AJ21" s="44" t="b">
        <f aca="false">OR($AC21&lt;&gt;"",$AD21&lt;&gt;"")</f>
        <v>0</v>
      </c>
      <c r="AK21" s="44" t="n">
        <f aca="false">$K21&lt;&gt;""</f>
        <v>0</v>
      </c>
      <c r="AL21" s="44" t="n">
        <f aca="false">L21&lt;&gt;""</f>
        <v>0</v>
      </c>
      <c r="AM21" s="44" t="b">
        <f aca="false">OR($S21&lt;&gt;"",$T21&lt;&gt;"")</f>
        <v>0</v>
      </c>
      <c r="AN21" s="44" t="n">
        <f aca="false">COUNTA($M21:$R21)+COUNTA($W21:$AA21)</f>
        <v>0</v>
      </c>
      <c r="AO21" s="44" t="n">
        <f aca="false">IF(AJ21,$K$5,IF(AK21,$Z$5,IF(AL21,$W$5,IF(AN21&lt;&gt;0,IF(AI21,$I$5,$F$5),IF(AM21,$Q$5,$F$5)))))</f>
        <v>350</v>
      </c>
      <c r="AP21" s="44" t="n">
        <f aca="false">IF($AI21,$I$5,$F$5)*IF($AN21=0,0,(1+($AN21-1)/2))</f>
        <v>0</v>
      </c>
      <c r="AQ21" s="44" t="n">
        <f aca="false">IF(OR(AK21,AL21),MAX(AO21,AP21),AP21)</f>
        <v>0</v>
      </c>
      <c r="AR21" s="44" t="n">
        <f aca="false">IF(AJ21,AO21,IF(AM21,AQ21+$Q$5,AQ21))</f>
        <v>0</v>
      </c>
    </row>
    <row r="22" customFormat="false" ht="12.8" hidden="false" customHeight="true" outlineLevel="0" collapsed="false">
      <c r="A22" s="45" t="n">
        <v>7</v>
      </c>
      <c r="B22" s="51"/>
      <c r="C22" s="52"/>
      <c r="D22" s="52"/>
      <c r="E22" s="52"/>
      <c r="F22" s="52"/>
      <c r="G22" s="52"/>
      <c r="H22" s="52"/>
      <c r="I22" s="52"/>
      <c r="J22" s="45" t="str">
        <f aca="false">IF(OR(I22="",I22=0),"",I22*$M$5)</f>
        <v/>
      </c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/>
      <c r="V22" s="52"/>
      <c r="W22" s="52"/>
      <c r="X22" s="52"/>
      <c r="Y22" s="52"/>
      <c r="Z22" s="52"/>
      <c r="AA22" s="52"/>
      <c r="AB22" s="54"/>
      <c r="AC22" s="52"/>
      <c r="AD22" s="52"/>
      <c r="AE22" s="43" t="str">
        <f aca="false">IF(AR22=0,"",AR22)</f>
        <v/>
      </c>
      <c r="AF22" s="43" t="str">
        <f aca="false">IF(OR(AL22,AK22,AM22,AN22&lt;&gt;0),10,"")</f>
        <v/>
      </c>
      <c r="AG22" s="43" t="str">
        <f aca="false">IF(AND(J22&lt;&gt;0,J22&lt;&gt;""),J22,"")</f>
        <v/>
      </c>
      <c r="AH22" s="47" t="str">
        <f aca="false">IF(SUM(AE22:AG22)=0,"",SUM(AE22:AG22))</f>
        <v/>
      </c>
      <c r="AI22" s="47" t="b">
        <f aca="false">OR(E22="F",F22="Jr")</f>
        <v>0</v>
      </c>
      <c r="AJ22" s="44" t="b">
        <f aca="false">OR($AC22&lt;&gt;"",$AD22&lt;&gt;"")</f>
        <v>0</v>
      </c>
      <c r="AK22" s="44" t="n">
        <f aca="false">$K22&lt;&gt;""</f>
        <v>0</v>
      </c>
      <c r="AL22" s="44" t="n">
        <f aca="false">L22&lt;&gt;""</f>
        <v>0</v>
      </c>
      <c r="AM22" s="44" t="b">
        <f aca="false">OR($S22&lt;&gt;"",$T22&lt;&gt;"")</f>
        <v>0</v>
      </c>
      <c r="AN22" s="44" t="n">
        <f aca="false">COUNTA($M22:$R22)+COUNTA($W22:$AA22)</f>
        <v>0</v>
      </c>
      <c r="AO22" s="44" t="n">
        <f aca="false">IF(AJ22,$K$5,IF(AK22,$Z$5,IF(AL22,$W$5,IF(AN22&lt;&gt;0,IF(AI22,$I$5,$F$5),IF(AM22,$Q$5,$F$5)))))</f>
        <v>350</v>
      </c>
      <c r="AP22" s="44" t="n">
        <f aca="false">IF($AI22,$I$5,$F$5)*IF($AN22=0,0,(1+($AN22-1)/2))</f>
        <v>0</v>
      </c>
      <c r="AQ22" s="44" t="n">
        <f aca="false">IF(OR(AK22,AL22),MAX(AO22,AP22),AP22)</f>
        <v>0</v>
      </c>
      <c r="AR22" s="44" t="n">
        <f aca="false">IF(AJ22,AO22,IF(AM22,AQ22+$Q$5,AQ22))</f>
        <v>0</v>
      </c>
    </row>
    <row r="23" customFormat="false" ht="12.8" hidden="false" customHeight="true" outlineLevel="0" collapsed="false">
      <c r="A23" s="45" t="n">
        <v>8</v>
      </c>
      <c r="B23" s="51"/>
      <c r="C23" s="52"/>
      <c r="D23" s="52"/>
      <c r="E23" s="52"/>
      <c r="F23" s="52"/>
      <c r="G23" s="52"/>
      <c r="H23" s="52"/>
      <c r="I23" s="52"/>
      <c r="J23" s="45" t="str">
        <f aca="false">IF(OR(I23="",I23=0),"",I23*$M$5)</f>
        <v/>
      </c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3"/>
      <c r="V23" s="52"/>
      <c r="W23" s="52"/>
      <c r="X23" s="52"/>
      <c r="Y23" s="52"/>
      <c r="Z23" s="52"/>
      <c r="AA23" s="52"/>
      <c r="AB23" s="54"/>
      <c r="AC23" s="52"/>
      <c r="AD23" s="52"/>
      <c r="AE23" s="43" t="str">
        <f aca="false">IF(AR23=0,"",AR23)</f>
        <v/>
      </c>
      <c r="AF23" s="43" t="str">
        <f aca="false">IF(OR(AL23,AK23,AM23,AN23&lt;&gt;0),10,"")</f>
        <v/>
      </c>
      <c r="AG23" s="43" t="str">
        <f aca="false">IF(AND(J23&lt;&gt;0,J23&lt;&gt;""),J23,"")</f>
        <v/>
      </c>
      <c r="AH23" s="47" t="str">
        <f aca="false">IF(SUM(AE23:AG23)=0,"",SUM(AE23:AG23))</f>
        <v/>
      </c>
      <c r="AI23" s="47" t="b">
        <f aca="false">OR(E23="F",F23="Jr")</f>
        <v>0</v>
      </c>
      <c r="AJ23" s="44" t="b">
        <f aca="false">OR($AC23&lt;&gt;"",$AD23&lt;&gt;"")</f>
        <v>0</v>
      </c>
      <c r="AK23" s="44" t="n">
        <f aca="false">$K23&lt;&gt;""</f>
        <v>0</v>
      </c>
      <c r="AL23" s="44" t="n">
        <f aca="false">L23&lt;&gt;""</f>
        <v>0</v>
      </c>
      <c r="AM23" s="44" t="b">
        <f aca="false">OR($S23&lt;&gt;"",$T23&lt;&gt;"")</f>
        <v>0</v>
      </c>
      <c r="AN23" s="44" t="n">
        <f aca="false">COUNTA($M23:$R23)+COUNTA($W23:$AA23)</f>
        <v>0</v>
      </c>
      <c r="AO23" s="44" t="n">
        <f aca="false">IF(AJ23,$K$5,IF(AK23,$Z$5,IF(AL23,$W$5,IF(AN23&lt;&gt;0,IF(AI23,$I$5,$F$5),IF(AM23,$Q$5,$F$5)))))</f>
        <v>350</v>
      </c>
      <c r="AP23" s="44" t="n">
        <f aca="false">IF($AI23,$I$5,$F$5)*IF($AN23=0,0,(1+($AN23-1)/2))</f>
        <v>0</v>
      </c>
      <c r="AQ23" s="44" t="n">
        <f aca="false">IF(OR(AK23,AL23),MAX(AO23,AP23),AP23)</f>
        <v>0</v>
      </c>
      <c r="AR23" s="44" t="n">
        <f aca="false">IF(AJ23,AO23,IF(AM23,AQ23+$Q$5,AQ23))</f>
        <v>0</v>
      </c>
    </row>
    <row r="24" customFormat="false" ht="12.8" hidden="false" customHeight="true" outlineLevel="0" collapsed="false">
      <c r="A24" s="45" t="n">
        <v>9</v>
      </c>
      <c r="B24" s="51"/>
      <c r="C24" s="52"/>
      <c r="D24" s="52"/>
      <c r="E24" s="52"/>
      <c r="F24" s="52"/>
      <c r="G24" s="52"/>
      <c r="H24" s="52"/>
      <c r="I24" s="52"/>
      <c r="J24" s="45" t="str">
        <f aca="false">IF(OR(I24="",I24=0),"",I24*$M$5)</f>
        <v/>
      </c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3"/>
      <c r="V24" s="52"/>
      <c r="W24" s="52"/>
      <c r="X24" s="52"/>
      <c r="Y24" s="52"/>
      <c r="Z24" s="52"/>
      <c r="AA24" s="52"/>
      <c r="AB24" s="54"/>
      <c r="AC24" s="52"/>
      <c r="AD24" s="52"/>
      <c r="AE24" s="43" t="str">
        <f aca="false">IF(AR24=0,"",AR24)</f>
        <v/>
      </c>
      <c r="AF24" s="43" t="str">
        <f aca="false">IF(OR(AL24,AK24,AM24,AN24&lt;&gt;0),10,"")</f>
        <v/>
      </c>
      <c r="AG24" s="43" t="str">
        <f aca="false">IF(AND(J24&lt;&gt;0,J24&lt;&gt;""),J24,"")</f>
        <v/>
      </c>
      <c r="AH24" s="47" t="str">
        <f aca="false">IF(SUM(AE24:AG24)=0,"",SUM(AE24:AG24))</f>
        <v/>
      </c>
      <c r="AI24" s="47" t="b">
        <f aca="false">OR(E24="F",F24="Jr")</f>
        <v>0</v>
      </c>
      <c r="AJ24" s="44" t="b">
        <f aca="false">OR($AC24&lt;&gt;"",$AD24&lt;&gt;"")</f>
        <v>0</v>
      </c>
      <c r="AK24" s="44" t="n">
        <f aca="false">$K24&lt;&gt;""</f>
        <v>0</v>
      </c>
      <c r="AL24" s="44" t="n">
        <f aca="false">L24&lt;&gt;""</f>
        <v>0</v>
      </c>
      <c r="AM24" s="44" t="b">
        <f aca="false">OR($S24&lt;&gt;"",$T24&lt;&gt;"")</f>
        <v>0</v>
      </c>
      <c r="AN24" s="44" t="n">
        <f aca="false">COUNTA($M24:$R24)+COUNTA($W24:$AA24)</f>
        <v>0</v>
      </c>
      <c r="AO24" s="44" t="n">
        <f aca="false">IF(AJ24,$K$5,IF(AK24,$Z$5,IF(AL24,$W$5,IF(AN24&lt;&gt;0,IF(AI24,$I$5,$F$5),IF(AM24,$Q$5,$F$5)))))</f>
        <v>350</v>
      </c>
      <c r="AP24" s="44" t="n">
        <f aca="false">IF($AI24,$I$5,$F$5)*IF($AN24=0,0,(1+($AN24-1)/2))</f>
        <v>0</v>
      </c>
      <c r="AQ24" s="44" t="n">
        <f aca="false">IF(OR(AK24,AL24),MAX(AO24,AP24),AP24)</f>
        <v>0</v>
      </c>
      <c r="AR24" s="44" t="n">
        <f aca="false">IF(AJ24,AO24,IF(AM24,AQ24+$Q$5,AQ24))</f>
        <v>0</v>
      </c>
    </row>
    <row r="25" customFormat="false" ht="12.8" hidden="false" customHeight="true" outlineLevel="0" collapsed="false">
      <c r="A25" s="45" t="n">
        <v>10</v>
      </c>
      <c r="B25" s="51"/>
      <c r="C25" s="52"/>
      <c r="D25" s="52"/>
      <c r="E25" s="52"/>
      <c r="F25" s="52"/>
      <c r="G25" s="52"/>
      <c r="H25" s="52"/>
      <c r="I25" s="52"/>
      <c r="J25" s="45" t="str">
        <f aca="false">IF(OR(I25="",I25=0),"",I25*$M$5)</f>
        <v/>
      </c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3"/>
      <c r="V25" s="52"/>
      <c r="W25" s="52"/>
      <c r="X25" s="52"/>
      <c r="Y25" s="52"/>
      <c r="Z25" s="52"/>
      <c r="AA25" s="52"/>
      <c r="AB25" s="54"/>
      <c r="AC25" s="52"/>
      <c r="AD25" s="52"/>
      <c r="AE25" s="43" t="str">
        <f aca="false">IF(AR25=0,"",AR25)</f>
        <v/>
      </c>
      <c r="AF25" s="43" t="str">
        <f aca="false">IF(OR(AL25,AK25,AM25,AN25&lt;&gt;0),10,"")</f>
        <v/>
      </c>
      <c r="AG25" s="43" t="str">
        <f aca="false">IF(AND(J25&lt;&gt;0,J25&lt;&gt;""),J25,"")</f>
        <v/>
      </c>
      <c r="AH25" s="47" t="str">
        <f aca="false">IF(SUM(AE25:AG25)=0,"",SUM(AE25:AG25))</f>
        <v/>
      </c>
      <c r="AI25" s="47" t="b">
        <f aca="false">OR(E25="F",F25="Jr")</f>
        <v>0</v>
      </c>
      <c r="AJ25" s="44" t="b">
        <f aca="false">OR($AC25&lt;&gt;"",$AD25&lt;&gt;"")</f>
        <v>0</v>
      </c>
      <c r="AK25" s="44" t="n">
        <f aca="false">$K25&lt;&gt;""</f>
        <v>0</v>
      </c>
      <c r="AL25" s="44" t="n">
        <f aca="false">L25&lt;&gt;""</f>
        <v>0</v>
      </c>
      <c r="AM25" s="44" t="b">
        <f aca="false">OR($S25&lt;&gt;"",$T25&lt;&gt;"")</f>
        <v>0</v>
      </c>
      <c r="AN25" s="44" t="n">
        <f aca="false">COUNTA($M25:$R25)+COUNTA($W25:$AA25)</f>
        <v>0</v>
      </c>
      <c r="AO25" s="44" t="n">
        <f aca="false">IF(AJ25,$K$5,IF(AK25,$Z$5,IF(AL25,$W$5,IF(AN25&lt;&gt;0,IF(AI25,$I$5,$F$5),IF(AM25,$Q$5,$F$5)))))</f>
        <v>350</v>
      </c>
      <c r="AP25" s="44" t="n">
        <f aca="false">IF($AI25,$I$5,$F$5)*IF($AN25=0,0,(1+($AN25-1)/2))</f>
        <v>0</v>
      </c>
      <c r="AQ25" s="44" t="n">
        <f aca="false">IF(OR(AK25,AL25),MAX(AO25,AP25),AP25)</f>
        <v>0</v>
      </c>
      <c r="AR25" s="44" t="n">
        <f aca="false">IF(AJ25,AO25,IF(AM25,AQ25+$Q$5,AQ25))</f>
        <v>0</v>
      </c>
    </row>
    <row r="26" customFormat="false" ht="12.8" hidden="false" customHeight="true" outlineLevel="0" collapsed="false">
      <c r="A26" s="45" t="n">
        <v>11</v>
      </c>
      <c r="B26" s="51"/>
      <c r="C26" s="52"/>
      <c r="D26" s="52"/>
      <c r="E26" s="52"/>
      <c r="F26" s="52"/>
      <c r="G26" s="52"/>
      <c r="H26" s="52"/>
      <c r="I26" s="52"/>
      <c r="J26" s="45" t="str">
        <f aca="false">IF(OR(I26="",I26=0),"",I26*$M$5)</f>
        <v/>
      </c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3"/>
      <c r="V26" s="52"/>
      <c r="W26" s="52"/>
      <c r="X26" s="52"/>
      <c r="Y26" s="52"/>
      <c r="Z26" s="52"/>
      <c r="AA26" s="52"/>
      <c r="AB26" s="54"/>
      <c r="AC26" s="52"/>
      <c r="AD26" s="52"/>
      <c r="AE26" s="43" t="str">
        <f aca="false">IF(AR26=0,"",AR26)</f>
        <v/>
      </c>
      <c r="AF26" s="43" t="str">
        <f aca="false">IF(OR(AL26,AK26,AM26,AN26&lt;&gt;0),10,"")</f>
        <v/>
      </c>
      <c r="AG26" s="43" t="str">
        <f aca="false">IF(AND(J26&lt;&gt;0,J26&lt;&gt;""),J26,"")</f>
        <v/>
      </c>
      <c r="AH26" s="47" t="str">
        <f aca="false">IF(SUM(AE26:AG26)=0,"",SUM(AE26:AG26))</f>
        <v/>
      </c>
      <c r="AI26" s="47" t="b">
        <f aca="false">OR(E26="F",F26="Jr")</f>
        <v>0</v>
      </c>
      <c r="AJ26" s="44" t="b">
        <f aca="false">OR($AC26&lt;&gt;"",$AD26&lt;&gt;"")</f>
        <v>0</v>
      </c>
      <c r="AK26" s="44" t="n">
        <f aca="false">$K26&lt;&gt;""</f>
        <v>0</v>
      </c>
      <c r="AL26" s="44" t="n">
        <f aca="false">L26&lt;&gt;""</f>
        <v>0</v>
      </c>
      <c r="AM26" s="44" t="b">
        <f aca="false">OR($S26&lt;&gt;"",$T26&lt;&gt;"")</f>
        <v>0</v>
      </c>
      <c r="AN26" s="44" t="n">
        <f aca="false">COUNTA($M26:$R26)+COUNTA($W26:$AA26)</f>
        <v>0</v>
      </c>
      <c r="AO26" s="44" t="n">
        <f aca="false">IF(AJ26,$K$5,IF(AK26,$Z$5,IF(AL26,$W$5,IF(AN26&lt;&gt;0,IF(AI26,$I$5,$F$5),IF(AM26,$Q$5,$F$5)))))</f>
        <v>350</v>
      </c>
      <c r="AP26" s="44" t="n">
        <f aca="false">IF($AI26,$I$5,$F$5)*IF($AN26=0,0,(1+($AN26-1)/2))</f>
        <v>0</v>
      </c>
      <c r="AQ26" s="44" t="n">
        <f aca="false">IF(OR(AK26,AL26),MAX(AO26,AP26),AP26)</f>
        <v>0</v>
      </c>
      <c r="AR26" s="44" t="n">
        <f aca="false">IF(AJ26,AO26,IF(AM26,AQ26+$Q$5,AQ26))</f>
        <v>0</v>
      </c>
    </row>
    <row r="27" customFormat="false" ht="12.8" hidden="false" customHeight="true" outlineLevel="0" collapsed="false">
      <c r="A27" s="45" t="n">
        <v>12</v>
      </c>
      <c r="B27" s="51"/>
      <c r="C27" s="52"/>
      <c r="D27" s="52"/>
      <c r="E27" s="52"/>
      <c r="F27" s="52"/>
      <c r="G27" s="52"/>
      <c r="H27" s="52"/>
      <c r="I27" s="52"/>
      <c r="J27" s="45" t="str">
        <f aca="false">IF(OR(I27="",I27=0),"",I27*$M$5)</f>
        <v/>
      </c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3"/>
      <c r="V27" s="52"/>
      <c r="W27" s="52"/>
      <c r="X27" s="52"/>
      <c r="Y27" s="52"/>
      <c r="Z27" s="52"/>
      <c r="AA27" s="52"/>
      <c r="AB27" s="54"/>
      <c r="AC27" s="52"/>
      <c r="AD27" s="52"/>
      <c r="AE27" s="43" t="str">
        <f aca="false">IF(AR27=0,"",AR27)</f>
        <v/>
      </c>
      <c r="AF27" s="43" t="str">
        <f aca="false">IF(OR(AL27,AK27,AM27,AN27&lt;&gt;0),10,"")</f>
        <v/>
      </c>
      <c r="AG27" s="43" t="str">
        <f aca="false">IF(AND(J27&lt;&gt;0,J27&lt;&gt;""),J27,"")</f>
        <v/>
      </c>
      <c r="AH27" s="47" t="str">
        <f aca="false">IF(SUM(AE27:AG27)=0,"",SUM(AE27:AG27))</f>
        <v/>
      </c>
      <c r="AI27" s="47" t="b">
        <f aca="false">OR(E27="F",F27="Jr")</f>
        <v>0</v>
      </c>
      <c r="AJ27" s="44" t="b">
        <f aca="false">OR($AC27&lt;&gt;"",$AD27&lt;&gt;"")</f>
        <v>0</v>
      </c>
      <c r="AK27" s="44" t="n">
        <f aca="false">$K27&lt;&gt;""</f>
        <v>0</v>
      </c>
      <c r="AL27" s="44" t="n">
        <f aca="false">L27&lt;&gt;""</f>
        <v>0</v>
      </c>
      <c r="AM27" s="44" t="b">
        <f aca="false">OR($S27&lt;&gt;"",$T27&lt;&gt;"")</f>
        <v>0</v>
      </c>
      <c r="AN27" s="44" t="n">
        <f aca="false">COUNTA($M27:$R27)+COUNTA($W27:$AA27)</f>
        <v>0</v>
      </c>
      <c r="AO27" s="44" t="n">
        <f aca="false">IF(AJ27,$K$5,IF(AK27,$Z$5,IF(AL27,$W$5,IF(AN27&lt;&gt;0,IF(AI27,$I$5,$F$5),IF(AM27,$Q$5,$F$5)))))</f>
        <v>350</v>
      </c>
      <c r="AP27" s="44" t="n">
        <f aca="false">IF($AI27,$I$5,$F$5)*IF($AN27=0,0,(1+($AN27-1)/2))</f>
        <v>0</v>
      </c>
      <c r="AQ27" s="44" t="n">
        <f aca="false">IF(OR(AK27,AL27),MAX(AO27,AP27),AP27)</f>
        <v>0</v>
      </c>
      <c r="AR27" s="44" t="n">
        <f aca="false">IF(AJ27,AO27,IF(AM27,AQ27+$Q$5,AQ27))</f>
        <v>0</v>
      </c>
    </row>
    <row r="28" customFormat="false" ht="12.8" hidden="false" customHeight="true" outlineLevel="0" collapsed="false">
      <c r="A28" s="45" t="n">
        <v>13</v>
      </c>
      <c r="B28" s="51"/>
      <c r="C28" s="52"/>
      <c r="D28" s="52"/>
      <c r="E28" s="52"/>
      <c r="F28" s="52"/>
      <c r="G28" s="52"/>
      <c r="H28" s="52"/>
      <c r="I28" s="52"/>
      <c r="J28" s="45" t="str">
        <f aca="false">IF(OR(I28="",I28=0),"",I28*$M$5)</f>
        <v/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3"/>
      <c r="V28" s="52"/>
      <c r="W28" s="52"/>
      <c r="X28" s="52"/>
      <c r="Y28" s="52"/>
      <c r="Z28" s="52"/>
      <c r="AA28" s="52"/>
      <c r="AB28" s="54"/>
      <c r="AC28" s="52"/>
      <c r="AD28" s="52"/>
      <c r="AE28" s="43" t="str">
        <f aca="false">IF(AR28=0,"",AR28)</f>
        <v/>
      </c>
      <c r="AF28" s="43" t="str">
        <f aca="false">IF(OR(AL28,AK28,AM28,AN28&lt;&gt;0),10,"")</f>
        <v/>
      </c>
      <c r="AG28" s="43" t="str">
        <f aca="false">IF(AND(J28&lt;&gt;0,J28&lt;&gt;""),J28,"")</f>
        <v/>
      </c>
      <c r="AH28" s="47" t="str">
        <f aca="false">IF(SUM(AE28:AG28)=0,"",SUM(AE28:AG28))</f>
        <v/>
      </c>
      <c r="AI28" s="47" t="b">
        <f aca="false">OR(E28="F",F28="Jr")</f>
        <v>0</v>
      </c>
      <c r="AJ28" s="44" t="b">
        <f aca="false">OR($AC28&lt;&gt;"",$AD28&lt;&gt;"")</f>
        <v>0</v>
      </c>
      <c r="AK28" s="44" t="n">
        <f aca="false">$K28&lt;&gt;""</f>
        <v>0</v>
      </c>
      <c r="AL28" s="44" t="n">
        <f aca="false">L28&lt;&gt;""</f>
        <v>0</v>
      </c>
      <c r="AM28" s="44" t="b">
        <f aca="false">OR($S28&lt;&gt;"",$T28&lt;&gt;"")</f>
        <v>0</v>
      </c>
      <c r="AN28" s="44" t="n">
        <f aca="false">COUNTA($M28:$R28)+COUNTA($W28:$AA28)</f>
        <v>0</v>
      </c>
      <c r="AO28" s="44" t="n">
        <f aca="false">IF(AJ28,$K$5,IF(AK28,$Z$5,IF(AL28,$W$5,IF(AN28&lt;&gt;0,IF(AI28,$I$5,$F$5),IF(AM28,$Q$5,$F$5)))))</f>
        <v>350</v>
      </c>
      <c r="AP28" s="44" t="n">
        <f aca="false">IF($AI28,$I$5,$F$5)*IF($AN28=0,0,(1+($AN28-1)/2))</f>
        <v>0</v>
      </c>
      <c r="AQ28" s="44" t="n">
        <f aca="false">IF(OR(AK28,AL28),MAX(AO28,AP28),AP28)</f>
        <v>0</v>
      </c>
      <c r="AR28" s="44" t="n">
        <f aca="false">IF(AJ28,AO28,IF(AM28,AQ28+$Q$5,AQ28))</f>
        <v>0</v>
      </c>
    </row>
    <row r="29" customFormat="false" ht="12.8" hidden="false" customHeight="true" outlineLevel="0" collapsed="false">
      <c r="A29" s="45" t="n">
        <v>14</v>
      </c>
      <c r="B29" s="51"/>
      <c r="C29" s="52"/>
      <c r="D29" s="52"/>
      <c r="E29" s="52"/>
      <c r="F29" s="52"/>
      <c r="G29" s="52"/>
      <c r="H29" s="52"/>
      <c r="I29" s="52"/>
      <c r="J29" s="45" t="str">
        <f aca="false">IF(OR(I29="",I29=0),"",I29*$M$5)</f>
        <v/>
      </c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3"/>
      <c r="V29" s="52"/>
      <c r="W29" s="52"/>
      <c r="X29" s="52"/>
      <c r="Y29" s="52"/>
      <c r="Z29" s="52"/>
      <c r="AA29" s="52"/>
      <c r="AB29" s="54"/>
      <c r="AC29" s="52"/>
      <c r="AD29" s="52"/>
      <c r="AE29" s="43" t="str">
        <f aca="false">IF(AR29=0,"",AR29)</f>
        <v/>
      </c>
      <c r="AF29" s="43" t="str">
        <f aca="false">IF(OR(AL29,AK29,AM29,AN29&lt;&gt;0),10,"")</f>
        <v/>
      </c>
      <c r="AG29" s="43" t="str">
        <f aca="false">IF(AND(J29&lt;&gt;0,J29&lt;&gt;""),J29,"")</f>
        <v/>
      </c>
      <c r="AH29" s="47" t="str">
        <f aca="false">IF(SUM(AE29:AG29)=0,"",SUM(AE29:AG29))</f>
        <v/>
      </c>
      <c r="AI29" s="47" t="b">
        <f aca="false">OR(E29="F",F29="Jr")</f>
        <v>0</v>
      </c>
      <c r="AJ29" s="44" t="b">
        <f aca="false">OR($AC29&lt;&gt;"",$AD29&lt;&gt;"")</f>
        <v>0</v>
      </c>
      <c r="AK29" s="44" t="n">
        <f aca="false">$K29&lt;&gt;""</f>
        <v>0</v>
      </c>
      <c r="AL29" s="44" t="n">
        <f aca="false">L29&lt;&gt;""</f>
        <v>0</v>
      </c>
      <c r="AM29" s="44" t="b">
        <f aca="false">OR($S29&lt;&gt;"",$T29&lt;&gt;"")</f>
        <v>0</v>
      </c>
      <c r="AN29" s="44" t="n">
        <f aca="false">COUNTA($M29:$R29)+COUNTA($W29:$AA29)</f>
        <v>0</v>
      </c>
      <c r="AO29" s="44" t="n">
        <f aca="false">IF(AJ29,$K$5,IF(AK29,$Z$5,IF(AL29,$W$5,IF(AN29&lt;&gt;0,IF(AI29,$I$5,$F$5),IF(AM29,$Q$5,$F$5)))))</f>
        <v>350</v>
      </c>
      <c r="AP29" s="44" t="n">
        <f aca="false">IF($AI29,$I$5,$F$5)*IF($AN29=0,0,(1+($AN29-1)/2))</f>
        <v>0</v>
      </c>
      <c r="AQ29" s="44" t="n">
        <f aca="false">IF(OR(AK29,AL29),MAX(AO29,AP29),AP29)</f>
        <v>0</v>
      </c>
      <c r="AR29" s="44" t="n">
        <f aca="false">IF(AJ29,AO29,IF(AM29,AQ29+$Q$5,AQ29))</f>
        <v>0</v>
      </c>
    </row>
    <row r="30" customFormat="false" ht="12.8" hidden="false" customHeight="true" outlineLevel="0" collapsed="false">
      <c r="A30" s="45" t="n">
        <v>15</v>
      </c>
      <c r="B30" s="51"/>
      <c r="C30" s="52"/>
      <c r="D30" s="52"/>
      <c r="E30" s="52"/>
      <c r="F30" s="52"/>
      <c r="G30" s="52"/>
      <c r="H30" s="52"/>
      <c r="I30" s="52"/>
      <c r="J30" s="45" t="str">
        <f aca="false">IF(OR(I30="",I30=0),"",I30*$M$5)</f>
        <v/>
      </c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3"/>
      <c r="V30" s="52"/>
      <c r="W30" s="52"/>
      <c r="X30" s="52"/>
      <c r="Y30" s="52"/>
      <c r="Z30" s="52"/>
      <c r="AA30" s="52"/>
      <c r="AB30" s="54"/>
      <c r="AC30" s="52"/>
      <c r="AD30" s="52"/>
      <c r="AE30" s="43" t="str">
        <f aca="false">IF(AR30=0,"",AR30)</f>
        <v/>
      </c>
      <c r="AF30" s="43" t="str">
        <f aca="false">IF(OR(AL30,AK30,AM30,AN30&lt;&gt;0),10,"")</f>
        <v/>
      </c>
      <c r="AG30" s="43" t="str">
        <f aca="false">IF(AND(J30&lt;&gt;0,J30&lt;&gt;""),J30,"")</f>
        <v/>
      </c>
      <c r="AH30" s="47" t="str">
        <f aca="false">IF(SUM(AE30:AG30)=0,"",SUM(AE30:AG30))</f>
        <v/>
      </c>
      <c r="AI30" s="47" t="b">
        <f aca="false">OR(E30="F",F30="Jr")</f>
        <v>0</v>
      </c>
      <c r="AJ30" s="44" t="b">
        <f aca="false">OR($AC30&lt;&gt;"",$AD30&lt;&gt;"")</f>
        <v>0</v>
      </c>
      <c r="AK30" s="44" t="n">
        <f aca="false">$K30&lt;&gt;""</f>
        <v>0</v>
      </c>
      <c r="AL30" s="44" t="n">
        <f aca="false">L30&lt;&gt;""</f>
        <v>0</v>
      </c>
      <c r="AM30" s="44" t="b">
        <f aca="false">OR($S30&lt;&gt;"",$T30&lt;&gt;"")</f>
        <v>0</v>
      </c>
      <c r="AN30" s="44" t="n">
        <f aca="false">COUNTA($M30:$R30)+COUNTA($W30:$AA30)</f>
        <v>0</v>
      </c>
      <c r="AO30" s="44" t="n">
        <f aca="false">IF(AJ30,$K$5,IF(AK30,$Z$5,IF(AL30,$W$5,IF(AN30&lt;&gt;0,IF(AI30,$I$5,$F$5),IF(AM30,$Q$5,$F$5)))))</f>
        <v>350</v>
      </c>
      <c r="AP30" s="44" t="n">
        <f aca="false">IF($AI30,$I$5,$F$5)*IF($AN30=0,0,(1+($AN30-1)/2))</f>
        <v>0</v>
      </c>
      <c r="AQ30" s="44" t="n">
        <f aca="false">IF(OR(AK30,AL30),MAX(AO30,AP30),AP30)</f>
        <v>0</v>
      </c>
      <c r="AR30" s="44" t="n">
        <f aca="false">IF(AJ30,AO30,IF(AM30,AQ30+$Q$5,AQ30))</f>
        <v>0</v>
      </c>
    </row>
    <row r="31" customFormat="false" ht="12.8" hidden="false" customHeight="true" outlineLevel="0" collapsed="false">
      <c r="A31" s="45" t="n">
        <v>16</v>
      </c>
      <c r="B31" s="51"/>
      <c r="C31" s="52"/>
      <c r="D31" s="52"/>
      <c r="E31" s="52"/>
      <c r="F31" s="52"/>
      <c r="G31" s="52"/>
      <c r="H31" s="52"/>
      <c r="I31" s="52"/>
      <c r="J31" s="45" t="str">
        <f aca="false">IF(OR(I31="",I31=0),"",I31*$M$5)</f>
        <v/>
      </c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3"/>
      <c r="V31" s="52"/>
      <c r="W31" s="52"/>
      <c r="X31" s="52"/>
      <c r="Y31" s="52"/>
      <c r="Z31" s="52"/>
      <c r="AA31" s="52"/>
      <c r="AB31" s="54"/>
      <c r="AC31" s="52"/>
      <c r="AD31" s="52"/>
      <c r="AE31" s="43" t="str">
        <f aca="false">IF(AR31=0,"",AR31)</f>
        <v/>
      </c>
      <c r="AF31" s="43" t="str">
        <f aca="false">IF(OR(AL31,AK31,AM31,AN31&lt;&gt;0),10,"")</f>
        <v/>
      </c>
      <c r="AG31" s="43" t="str">
        <f aca="false">IF(AND(J31&lt;&gt;0,J31&lt;&gt;""),J31,"")</f>
        <v/>
      </c>
      <c r="AH31" s="47" t="str">
        <f aca="false">IF(SUM(AE31:AG31)=0,"",SUM(AE31:AG31))</f>
        <v/>
      </c>
      <c r="AI31" s="47" t="b">
        <f aca="false">OR(E31="F",F31="Jr")</f>
        <v>0</v>
      </c>
      <c r="AJ31" s="44" t="b">
        <f aca="false">OR($AC31&lt;&gt;"",$AD31&lt;&gt;"")</f>
        <v>0</v>
      </c>
      <c r="AK31" s="44" t="n">
        <f aca="false">$K31&lt;&gt;""</f>
        <v>0</v>
      </c>
      <c r="AL31" s="44" t="n">
        <f aca="false">L31&lt;&gt;""</f>
        <v>0</v>
      </c>
      <c r="AM31" s="44" t="b">
        <f aca="false">OR($S31&lt;&gt;"",$T31&lt;&gt;"")</f>
        <v>0</v>
      </c>
      <c r="AN31" s="44" t="n">
        <f aca="false">COUNTA($M31:$R31)+COUNTA($W31:$AA31)</f>
        <v>0</v>
      </c>
      <c r="AO31" s="44" t="n">
        <f aca="false">IF(AJ31,$K$5,IF(AK31,$Z$5,IF(AL31,$W$5,IF(AN31&lt;&gt;0,IF(AI31,$I$5,$F$5),IF(AM31,$Q$5,$F$5)))))</f>
        <v>350</v>
      </c>
      <c r="AP31" s="44" t="n">
        <f aca="false">IF($AI31,$I$5,$F$5)*IF($AN31=0,0,(1+($AN31-1)/2))</f>
        <v>0</v>
      </c>
      <c r="AQ31" s="44" t="n">
        <f aca="false">IF(OR(AK31,AL31),MAX(AO31,AP31),AP31)</f>
        <v>0</v>
      </c>
      <c r="AR31" s="44" t="n">
        <f aca="false">IF(AJ31,AO31,IF(AM31,AQ31+$Q$5,AQ31))</f>
        <v>0</v>
      </c>
    </row>
    <row r="32" customFormat="false" ht="12.8" hidden="false" customHeight="true" outlineLevel="0" collapsed="false">
      <c r="A32" s="45" t="n">
        <v>17</v>
      </c>
      <c r="B32" s="51"/>
      <c r="C32" s="52"/>
      <c r="D32" s="52"/>
      <c r="E32" s="52"/>
      <c r="F32" s="52"/>
      <c r="G32" s="52"/>
      <c r="H32" s="52"/>
      <c r="I32" s="52"/>
      <c r="J32" s="45" t="str">
        <f aca="false">IF(OR(I32="",I32=0),"",I32*$M$5)</f>
        <v/>
      </c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3"/>
      <c r="V32" s="52"/>
      <c r="W32" s="52"/>
      <c r="X32" s="52"/>
      <c r="Y32" s="52"/>
      <c r="Z32" s="52"/>
      <c r="AA32" s="52"/>
      <c r="AB32" s="54"/>
      <c r="AC32" s="52"/>
      <c r="AD32" s="52"/>
      <c r="AE32" s="43" t="str">
        <f aca="false">IF(AR32=0,"",AR32)</f>
        <v/>
      </c>
      <c r="AF32" s="43" t="str">
        <f aca="false">IF(OR(AL32,AK32,AM32,AN32&lt;&gt;0),10,"")</f>
        <v/>
      </c>
      <c r="AG32" s="43" t="str">
        <f aca="false">IF(AND(J32&lt;&gt;0,J32&lt;&gt;""),J32,"")</f>
        <v/>
      </c>
      <c r="AH32" s="47" t="str">
        <f aca="false">IF(SUM(AE32:AG32)=0,"",SUM(AE32:AG32))</f>
        <v/>
      </c>
      <c r="AI32" s="47" t="b">
        <f aca="false">OR(E32="F",F32="Jr")</f>
        <v>0</v>
      </c>
      <c r="AJ32" s="44" t="b">
        <f aca="false">OR($AC32&lt;&gt;"",$AD32&lt;&gt;"")</f>
        <v>0</v>
      </c>
      <c r="AK32" s="44" t="n">
        <f aca="false">$K32&lt;&gt;""</f>
        <v>0</v>
      </c>
      <c r="AL32" s="44" t="n">
        <f aca="false">L32&lt;&gt;""</f>
        <v>0</v>
      </c>
      <c r="AM32" s="44" t="b">
        <f aca="false">OR($S32&lt;&gt;"",$T32&lt;&gt;"")</f>
        <v>0</v>
      </c>
      <c r="AN32" s="44" t="n">
        <f aca="false">COUNTA($M32:$R32)+COUNTA($W32:$AA32)</f>
        <v>0</v>
      </c>
      <c r="AO32" s="44" t="n">
        <f aca="false">IF(AJ32,$K$5,IF(AK32,$Z$5,IF(AL32,$W$5,IF(AN32&lt;&gt;0,IF(AI32,$I$5,$F$5),IF(AM32,$Q$5,$F$5)))))</f>
        <v>350</v>
      </c>
      <c r="AP32" s="44" t="n">
        <f aca="false">IF($AI32,$I$5,$F$5)*IF($AN32=0,0,(1+($AN32-1)/2))</f>
        <v>0</v>
      </c>
      <c r="AQ32" s="44" t="n">
        <f aca="false">IF(OR(AK32,AL32),MAX(AO32,AP32),AP32)</f>
        <v>0</v>
      </c>
      <c r="AR32" s="44" t="n">
        <f aca="false">IF(AJ32,AO32,IF(AM32,AQ32+$Q$5,AQ32))</f>
        <v>0</v>
      </c>
    </row>
    <row r="33" customFormat="false" ht="12.8" hidden="false" customHeight="true" outlineLevel="0" collapsed="false">
      <c r="A33" s="45" t="n">
        <v>18</v>
      </c>
      <c r="B33" s="51"/>
      <c r="C33" s="52"/>
      <c r="D33" s="52"/>
      <c r="E33" s="52"/>
      <c r="F33" s="52"/>
      <c r="G33" s="52"/>
      <c r="H33" s="52"/>
      <c r="I33" s="52"/>
      <c r="J33" s="45" t="str">
        <f aca="false">IF(OR(I33="",I33=0),"",I33*$M$5)</f>
        <v/>
      </c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3"/>
      <c r="V33" s="52"/>
      <c r="W33" s="52"/>
      <c r="X33" s="52"/>
      <c r="Y33" s="52"/>
      <c r="Z33" s="52"/>
      <c r="AA33" s="52"/>
      <c r="AB33" s="54"/>
      <c r="AC33" s="52"/>
      <c r="AD33" s="52"/>
      <c r="AE33" s="43" t="str">
        <f aca="false">IF(AR33=0,"",AR33)</f>
        <v/>
      </c>
      <c r="AF33" s="43" t="str">
        <f aca="false">IF(OR(AL33,AK33,AM33,AN33&lt;&gt;0),10,"")</f>
        <v/>
      </c>
      <c r="AG33" s="43" t="str">
        <f aca="false">IF(AND(J33&lt;&gt;0,J33&lt;&gt;""),J33,"")</f>
        <v/>
      </c>
      <c r="AH33" s="47" t="str">
        <f aca="false">IF(SUM(AE33:AG33)=0,"",SUM(AE33:AG33))</f>
        <v/>
      </c>
      <c r="AI33" s="47" t="b">
        <f aca="false">OR(E33="F",F33="Jr")</f>
        <v>0</v>
      </c>
      <c r="AJ33" s="44" t="b">
        <f aca="false">OR($AC33&lt;&gt;"",$AD33&lt;&gt;"")</f>
        <v>0</v>
      </c>
      <c r="AK33" s="44" t="n">
        <f aca="false">$K33&lt;&gt;""</f>
        <v>0</v>
      </c>
      <c r="AL33" s="44" t="n">
        <f aca="false">L33&lt;&gt;""</f>
        <v>0</v>
      </c>
      <c r="AM33" s="44" t="b">
        <f aca="false">OR($S33&lt;&gt;"",$T33&lt;&gt;"")</f>
        <v>0</v>
      </c>
      <c r="AN33" s="44" t="n">
        <f aca="false">COUNTA($M33:$R33)+COUNTA($W33:$AA33)</f>
        <v>0</v>
      </c>
      <c r="AO33" s="44" t="n">
        <f aca="false">IF(AJ33,$K$5,IF(AK33,$Z$5,IF(AL33,$W$5,IF(AN33&lt;&gt;0,IF(AI33,$I$5,$F$5),IF(AM33,$Q$5,$F$5)))))</f>
        <v>350</v>
      </c>
      <c r="AP33" s="44" t="n">
        <f aca="false">IF($AI33,$I$5,$F$5)*IF($AN33=0,0,(1+($AN33-1)/2))</f>
        <v>0</v>
      </c>
      <c r="AQ33" s="44" t="n">
        <f aca="false">IF(OR(AK33,AL33),MAX(AO33,AP33),AP33)</f>
        <v>0</v>
      </c>
      <c r="AR33" s="44" t="n">
        <f aca="false">IF(AJ33,AO33,IF(AM33,AQ33+$Q$5,AQ33))</f>
        <v>0</v>
      </c>
    </row>
    <row r="34" customFormat="false" ht="12.8" hidden="false" customHeight="true" outlineLevel="0" collapsed="false">
      <c r="A34" s="45" t="n">
        <v>19</v>
      </c>
      <c r="B34" s="51"/>
      <c r="C34" s="52"/>
      <c r="D34" s="52"/>
      <c r="E34" s="52"/>
      <c r="F34" s="52"/>
      <c r="G34" s="52"/>
      <c r="H34" s="52"/>
      <c r="I34" s="52"/>
      <c r="J34" s="45" t="str">
        <f aca="false">IF(OR(I34="",I34=0),"",I34*$M$5)</f>
        <v/>
      </c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3"/>
      <c r="V34" s="52"/>
      <c r="W34" s="52"/>
      <c r="X34" s="52"/>
      <c r="Y34" s="52"/>
      <c r="Z34" s="52"/>
      <c r="AA34" s="52"/>
      <c r="AB34" s="54"/>
      <c r="AC34" s="52"/>
      <c r="AD34" s="52"/>
      <c r="AE34" s="43" t="str">
        <f aca="false">IF(AR34=0,"",AR34)</f>
        <v/>
      </c>
      <c r="AF34" s="43" t="str">
        <f aca="false">IF(OR(AL34,AK34,AM34,AN34&lt;&gt;0),10,"")</f>
        <v/>
      </c>
      <c r="AG34" s="43" t="str">
        <f aca="false">IF(AND(J34&lt;&gt;0,J34&lt;&gt;""),J34,"")</f>
        <v/>
      </c>
      <c r="AH34" s="47" t="str">
        <f aca="false">IF(SUM(AE34:AG34)=0,"",SUM(AE34:AG34))</f>
        <v/>
      </c>
      <c r="AI34" s="47" t="b">
        <f aca="false">OR(E34="F",F34="Jr")</f>
        <v>0</v>
      </c>
      <c r="AJ34" s="44" t="b">
        <f aca="false">OR($AC34&lt;&gt;"",$AD34&lt;&gt;"")</f>
        <v>0</v>
      </c>
      <c r="AK34" s="44" t="n">
        <f aca="false">$K34&lt;&gt;""</f>
        <v>0</v>
      </c>
      <c r="AL34" s="44" t="n">
        <f aca="false">L34&lt;&gt;""</f>
        <v>0</v>
      </c>
      <c r="AM34" s="44" t="b">
        <f aca="false">OR($S34&lt;&gt;"",$T34&lt;&gt;"")</f>
        <v>0</v>
      </c>
      <c r="AN34" s="44" t="n">
        <f aca="false">COUNTA($M34:$R34)+COUNTA($W34:$AA34)</f>
        <v>0</v>
      </c>
      <c r="AO34" s="44" t="n">
        <f aca="false">IF(AJ34,$K$5,IF(AK34,$Z$5,IF(AL34,$W$5,IF(AN34&lt;&gt;0,IF(AI34,$I$5,$F$5),IF(AM34,$Q$5,$F$5)))))</f>
        <v>350</v>
      </c>
      <c r="AP34" s="44" t="n">
        <f aca="false">IF($AI34,$I$5,$F$5)*IF($AN34=0,0,(1+($AN34-1)/2))</f>
        <v>0</v>
      </c>
      <c r="AQ34" s="44" t="n">
        <f aca="false">IF(OR(AK34,AL34),MAX(AO34,AP34),AP34)</f>
        <v>0</v>
      </c>
      <c r="AR34" s="44" t="n">
        <f aca="false">IF(AJ34,AO34,IF(AM34,AQ34+$Q$5,AQ34))</f>
        <v>0</v>
      </c>
    </row>
    <row r="35" customFormat="false" ht="12.8" hidden="false" customHeight="true" outlineLevel="0" collapsed="false">
      <c r="A35" s="45" t="n">
        <v>20</v>
      </c>
      <c r="B35" s="51"/>
      <c r="C35" s="52"/>
      <c r="D35" s="52"/>
      <c r="E35" s="52"/>
      <c r="F35" s="52"/>
      <c r="G35" s="52"/>
      <c r="H35" s="52"/>
      <c r="I35" s="52"/>
      <c r="J35" s="45" t="str">
        <f aca="false">IF(OR(I35="",I35=0),"",I35*$M$5)</f>
        <v/>
      </c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3"/>
      <c r="V35" s="52"/>
      <c r="W35" s="52"/>
      <c r="X35" s="52"/>
      <c r="Y35" s="52"/>
      <c r="Z35" s="52"/>
      <c r="AA35" s="52"/>
      <c r="AB35" s="54"/>
      <c r="AC35" s="52"/>
      <c r="AD35" s="52"/>
      <c r="AE35" s="43" t="str">
        <f aca="false">IF(AR35=0,"",AR35)</f>
        <v/>
      </c>
      <c r="AF35" s="43" t="str">
        <f aca="false">IF(OR(AL35,AK35,AM35,AN35&lt;&gt;0),10,"")</f>
        <v/>
      </c>
      <c r="AG35" s="43" t="str">
        <f aca="false">IF(AND(J35&lt;&gt;0,J35&lt;&gt;""),J35,"")</f>
        <v/>
      </c>
      <c r="AH35" s="47" t="str">
        <f aca="false">IF(SUM(AE35:AG35)=0,"",SUM(AE35:AG35))</f>
        <v/>
      </c>
      <c r="AI35" s="47" t="b">
        <f aca="false">OR(E35="F",F35="Jr")</f>
        <v>0</v>
      </c>
      <c r="AJ35" s="44" t="b">
        <f aca="false">OR($AC35&lt;&gt;"",$AD35&lt;&gt;"")</f>
        <v>0</v>
      </c>
      <c r="AK35" s="44" t="n">
        <f aca="false">$K35&lt;&gt;""</f>
        <v>0</v>
      </c>
      <c r="AL35" s="44" t="n">
        <f aca="false">L35&lt;&gt;""</f>
        <v>0</v>
      </c>
      <c r="AM35" s="44" t="b">
        <f aca="false">OR($S35&lt;&gt;"",$T35&lt;&gt;"")</f>
        <v>0</v>
      </c>
      <c r="AN35" s="44" t="n">
        <f aca="false">COUNTA($M35:$R35)+COUNTA($W35:$AA35)</f>
        <v>0</v>
      </c>
      <c r="AO35" s="44" t="n">
        <f aca="false">IF(AJ35,$K$5,IF(AK35,$Z$5,IF(AL35,$W$5,IF(AN35&lt;&gt;0,IF(AI35,$I$5,$F$5),IF(AM35,$Q$5,$F$5)))))</f>
        <v>350</v>
      </c>
      <c r="AP35" s="44" t="n">
        <f aca="false">IF($AI35,$I$5,$F$5)*IF($AN35=0,0,(1+($AN35-1)/2))</f>
        <v>0</v>
      </c>
      <c r="AQ35" s="44" t="n">
        <f aca="false">IF(OR(AK35,AL35),MAX(AO35,AP35),AP35)</f>
        <v>0</v>
      </c>
      <c r="AR35" s="44" t="n">
        <f aca="false">IF(AJ35,AO35,IF(AM35,AQ35+$Q$5,AQ35))</f>
        <v>0</v>
      </c>
    </row>
    <row r="36" customFormat="false" ht="12.8" hidden="false" customHeight="true" outlineLevel="0" collapsed="false">
      <c r="A36" s="45" t="n">
        <v>21</v>
      </c>
      <c r="B36" s="51"/>
      <c r="C36" s="52"/>
      <c r="D36" s="52"/>
      <c r="E36" s="52"/>
      <c r="F36" s="52"/>
      <c r="G36" s="52"/>
      <c r="H36" s="52"/>
      <c r="I36" s="52"/>
      <c r="J36" s="45" t="str">
        <f aca="false">IF(OR(I36="",I36=0),"",I36*$M$5)</f>
        <v/>
      </c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3"/>
      <c r="V36" s="52"/>
      <c r="W36" s="52"/>
      <c r="X36" s="52"/>
      <c r="Y36" s="52"/>
      <c r="Z36" s="52"/>
      <c r="AA36" s="52"/>
      <c r="AB36" s="54"/>
      <c r="AC36" s="52"/>
      <c r="AD36" s="52"/>
      <c r="AE36" s="43" t="str">
        <f aca="false">IF(AR36=0,"",AR36)</f>
        <v/>
      </c>
      <c r="AF36" s="43" t="str">
        <f aca="false">IF(OR(AL36,AK36,AM36,AN36&lt;&gt;0),10,"")</f>
        <v/>
      </c>
      <c r="AG36" s="43" t="str">
        <f aca="false">IF(AND(J36&lt;&gt;0,J36&lt;&gt;""),J36,"")</f>
        <v/>
      </c>
      <c r="AH36" s="47" t="str">
        <f aca="false">IF(SUM(AE36:AG36)=0,"",SUM(AE36:AG36))</f>
        <v/>
      </c>
      <c r="AI36" s="47" t="b">
        <f aca="false">OR(E36="F",F36="Jr")</f>
        <v>0</v>
      </c>
      <c r="AJ36" s="44" t="b">
        <f aca="false">OR($AC36&lt;&gt;"",$AD36&lt;&gt;"")</f>
        <v>0</v>
      </c>
      <c r="AK36" s="44" t="n">
        <f aca="false">$K36&lt;&gt;""</f>
        <v>0</v>
      </c>
      <c r="AL36" s="44" t="n">
        <f aca="false">L36&lt;&gt;""</f>
        <v>0</v>
      </c>
      <c r="AM36" s="44" t="b">
        <f aca="false">OR($S36&lt;&gt;"",$T36&lt;&gt;"")</f>
        <v>0</v>
      </c>
      <c r="AN36" s="44" t="n">
        <f aca="false">COUNTA($M36:$R36)+COUNTA($W36:$AA36)</f>
        <v>0</v>
      </c>
      <c r="AO36" s="44" t="n">
        <f aca="false">IF(AJ36,$K$5,IF(AK36,$Z$5,IF(AL36,$W$5,IF(AN36&lt;&gt;0,IF(AI36,$I$5,$F$5),IF(AM36,$Q$5,$F$5)))))</f>
        <v>350</v>
      </c>
      <c r="AP36" s="44" t="n">
        <f aca="false">IF($AI36,$I$5,$F$5)*IF($AN36=0,0,(1+($AN36-1)/2))</f>
        <v>0</v>
      </c>
      <c r="AQ36" s="44" t="n">
        <f aca="false">IF(OR(AK36,AL36),MAX(AO36,AP36),AP36)</f>
        <v>0</v>
      </c>
      <c r="AR36" s="44" t="n">
        <f aca="false">IF(AJ36,AO36,IF(AM36,AQ36+$Q$5,AQ36))</f>
        <v>0</v>
      </c>
    </row>
    <row r="37" customFormat="false" ht="12.8" hidden="false" customHeight="true" outlineLevel="0" collapsed="false">
      <c r="A37" s="45" t="n">
        <v>22</v>
      </c>
      <c r="B37" s="51"/>
      <c r="C37" s="52"/>
      <c r="D37" s="52"/>
      <c r="E37" s="52"/>
      <c r="F37" s="52"/>
      <c r="G37" s="52"/>
      <c r="H37" s="52"/>
      <c r="I37" s="52"/>
      <c r="J37" s="45" t="str">
        <f aca="false">IF(OR(I37="",I37=0),"",I37*$M$5)</f>
        <v/>
      </c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3"/>
      <c r="V37" s="52"/>
      <c r="W37" s="52"/>
      <c r="X37" s="52"/>
      <c r="Y37" s="52"/>
      <c r="Z37" s="52"/>
      <c r="AA37" s="52"/>
      <c r="AB37" s="54"/>
      <c r="AC37" s="52"/>
      <c r="AD37" s="52"/>
      <c r="AE37" s="43" t="str">
        <f aca="false">IF(AR37=0,"",AR37)</f>
        <v/>
      </c>
      <c r="AF37" s="43" t="str">
        <f aca="false">IF(OR(AL37,AK37,AM37,AN37&lt;&gt;0),10,"")</f>
        <v/>
      </c>
      <c r="AG37" s="43" t="str">
        <f aca="false">IF(AND(J37&lt;&gt;0,J37&lt;&gt;""),J37,"")</f>
        <v/>
      </c>
      <c r="AH37" s="47" t="str">
        <f aca="false">IF(SUM(AE37:AG37)=0,"",SUM(AE37:AG37))</f>
        <v/>
      </c>
      <c r="AI37" s="47" t="b">
        <f aca="false">OR(E37="F",F37="Jr")</f>
        <v>0</v>
      </c>
      <c r="AJ37" s="44" t="b">
        <f aca="false">OR($AC37&lt;&gt;"",$AD37&lt;&gt;"")</f>
        <v>0</v>
      </c>
      <c r="AK37" s="44" t="n">
        <f aca="false">$K37&lt;&gt;""</f>
        <v>0</v>
      </c>
      <c r="AL37" s="44" t="n">
        <f aca="false">L37&lt;&gt;""</f>
        <v>0</v>
      </c>
      <c r="AM37" s="44" t="b">
        <f aca="false">OR($S37&lt;&gt;"",$T37&lt;&gt;"")</f>
        <v>0</v>
      </c>
      <c r="AN37" s="44" t="n">
        <f aca="false">COUNTA($M37:$R37)+COUNTA($W37:$AA37)</f>
        <v>0</v>
      </c>
      <c r="AO37" s="44" t="n">
        <f aca="false">IF(AJ37,$K$5,IF(AK37,$Z$5,IF(AL37,$W$5,IF(AN37&lt;&gt;0,IF(AI37,$I$5,$F$5),IF(AM37,$Q$5,$F$5)))))</f>
        <v>350</v>
      </c>
      <c r="AP37" s="44" t="n">
        <f aca="false">IF($AI37,$I$5,$F$5)*IF($AN37=0,0,(1+($AN37-1)/2))</f>
        <v>0</v>
      </c>
      <c r="AQ37" s="44" t="n">
        <f aca="false">IF(OR(AK37,AL37),MAX(AO37,AP37),AP37)</f>
        <v>0</v>
      </c>
      <c r="AR37" s="44" t="n">
        <f aca="false">IF(AJ37,AO37,IF(AM37,AQ37+$Q$5,AQ37))</f>
        <v>0</v>
      </c>
    </row>
    <row r="38" customFormat="false" ht="12.8" hidden="false" customHeight="true" outlineLevel="0" collapsed="false">
      <c r="A38" s="45" t="n">
        <v>23</v>
      </c>
      <c r="B38" s="51"/>
      <c r="C38" s="52"/>
      <c r="D38" s="52"/>
      <c r="E38" s="52"/>
      <c r="F38" s="52"/>
      <c r="G38" s="52"/>
      <c r="H38" s="52"/>
      <c r="I38" s="52"/>
      <c r="J38" s="45" t="str">
        <f aca="false">IF(OR(I38="",I38=0),"",I38*$M$5)</f>
        <v/>
      </c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3"/>
      <c r="V38" s="52"/>
      <c r="W38" s="52"/>
      <c r="X38" s="52"/>
      <c r="Y38" s="52"/>
      <c r="Z38" s="52"/>
      <c r="AA38" s="52"/>
      <c r="AB38" s="54"/>
      <c r="AC38" s="52"/>
      <c r="AD38" s="52"/>
      <c r="AE38" s="43" t="str">
        <f aca="false">IF(AR38=0,"",AR38)</f>
        <v/>
      </c>
      <c r="AF38" s="43" t="str">
        <f aca="false">IF(OR(AL38,AK38,AM38,AN38&lt;&gt;0),10,"")</f>
        <v/>
      </c>
      <c r="AG38" s="43" t="str">
        <f aca="false">IF(AND(J38&lt;&gt;0,J38&lt;&gt;""),J38,"")</f>
        <v/>
      </c>
      <c r="AH38" s="47" t="str">
        <f aca="false">IF(SUM(AE38:AG38)=0,"",SUM(AE38:AG38))</f>
        <v/>
      </c>
      <c r="AI38" s="47" t="b">
        <f aca="false">OR(E38="F",F38="Jr")</f>
        <v>0</v>
      </c>
      <c r="AJ38" s="44" t="b">
        <f aca="false">OR($AC38&lt;&gt;"",$AD38&lt;&gt;"")</f>
        <v>0</v>
      </c>
      <c r="AK38" s="44" t="n">
        <f aca="false">$K38&lt;&gt;""</f>
        <v>0</v>
      </c>
      <c r="AL38" s="44" t="n">
        <f aca="false">L38&lt;&gt;""</f>
        <v>0</v>
      </c>
      <c r="AM38" s="44" t="b">
        <f aca="false">OR($S38&lt;&gt;"",$T38&lt;&gt;"")</f>
        <v>0</v>
      </c>
      <c r="AN38" s="44" t="n">
        <f aca="false">COUNTA($M38:$R38)+COUNTA($W38:$AA38)</f>
        <v>0</v>
      </c>
      <c r="AO38" s="44" t="n">
        <f aca="false">IF(AJ38,$K$5,IF(AK38,$Z$5,IF(AL38,$W$5,IF(AN38&lt;&gt;0,IF(AI38,$I$5,$F$5),IF(AM38,$Q$5,$F$5)))))</f>
        <v>350</v>
      </c>
      <c r="AP38" s="44" t="n">
        <f aca="false">IF($AI38,$I$5,$F$5)*IF($AN38=0,0,(1+($AN38-1)/2))</f>
        <v>0</v>
      </c>
      <c r="AQ38" s="44" t="n">
        <f aca="false">IF(OR(AK38,AL38),MAX(AO38,AP38),AP38)</f>
        <v>0</v>
      </c>
      <c r="AR38" s="44" t="n">
        <f aca="false">IF(AJ38,AO38,IF(AM38,AQ38+$Q$5,AQ38))</f>
        <v>0</v>
      </c>
    </row>
    <row r="39" customFormat="false" ht="12.8" hidden="false" customHeight="true" outlineLevel="0" collapsed="false">
      <c r="A39" s="45" t="n">
        <v>24</v>
      </c>
      <c r="B39" s="51"/>
      <c r="C39" s="52"/>
      <c r="D39" s="52"/>
      <c r="E39" s="52"/>
      <c r="F39" s="52"/>
      <c r="G39" s="52"/>
      <c r="H39" s="52"/>
      <c r="I39" s="52"/>
      <c r="J39" s="45" t="str">
        <f aca="false">IF(OR(I39="",I39=0),"",I39*$M$5)</f>
        <v/>
      </c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3"/>
      <c r="V39" s="52"/>
      <c r="W39" s="52"/>
      <c r="X39" s="52"/>
      <c r="Y39" s="52"/>
      <c r="Z39" s="52"/>
      <c r="AA39" s="52"/>
      <c r="AB39" s="54"/>
      <c r="AC39" s="52"/>
      <c r="AD39" s="52"/>
      <c r="AE39" s="43" t="str">
        <f aca="false">IF(AR39=0,"",AR39)</f>
        <v/>
      </c>
      <c r="AF39" s="43" t="str">
        <f aca="false">IF(OR(AL39,AK39,AM39,AN39&lt;&gt;0),10,"")</f>
        <v/>
      </c>
      <c r="AG39" s="43" t="str">
        <f aca="false">IF(AND(J39&lt;&gt;0,J39&lt;&gt;""),J39,"")</f>
        <v/>
      </c>
      <c r="AH39" s="47" t="str">
        <f aca="false">IF(SUM(AE39:AG39)=0,"",SUM(AE39:AG39))</f>
        <v/>
      </c>
      <c r="AI39" s="47" t="b">
        <f aca="false">OR(E39="F",F39="Jr")</f>
        <v>0</v>
      </c>
      <c r="AJ39" s="44" t="b">
        <f aca="false">OR($AC39&lt;&gt;"",$AD39&lt;&gt;"")</f>
        <v>0</v>
      </c>
      <c r="AK39" s="44" t="n">
        <f aca="false">$K39&lt;&gt;""</f>
        <v>0</v>
      </c>
      <c r="AL39" s="44" t="n">
        <f aca="false">L39&lt;&gt;""</f>
        <v>0</v>
      </c>
      <c r="AM39" s="44" t="b">
        <f aca="false">OR($S39&lt;&gt;"",$T39&lt;&gt;"")</f>
        <v>0</v>
      </c>
      <c r="AN39" s="44" t="n">
        <f aca="false">COUNTA($M39:$R39)+COUNTA($W39:$AA39)</f>
        <v>0</v>
      </c>
      <c r="AO39" s="44" t="n">
        <f aca="false">IF(AJ39,$K$5,IF(AK39,$Z$5,IF(AL39,$W$5,IF(AN39&lt;&gt;0,IF(AI39,$I$5,$F$5),IF(AM39,$Q$5,$F$5)))))</f>
        <v>350</v>
      </c>
      <c r="AP39" s="44" t="n">
        <f aca="false">IF($AI39,$I$5,$F$5)*IF($AN39=0,0,(1+($AN39-1)/2))</f>
        <v>0</v>
      </c>
      <c r="AQ39" s="44" t="n">
        <f aca="false">IF(OR(AK39,AL39),MAX(AO39,AP39),AP39)</f>
        <v>0</v>
      </c>
      <c r="AR39" s="44" t="n">
        <f aca="false">IF(AJ39,AO39,IF(AM39,AQ39+$Q$5,AQ39))</f>
        <v>0</v>
      </c>
    </row>
    <row r="40" customFormat="false" ht="12.8" hidden="false" customHeight="true" outlineLevel="0" collapsed="false">
      <c r="A40" s="45" t="n">
        <v>25</v>
      </c>
      <c r="B40" s="51"/>
      <c r="C40" s="52"/>
      <c r="D40" s="52"/>
      <c r="E40" s="52"/>
      <c r="F40" s="52"/>
      <c r="G40" s="52"/>
      <c r="H40" s="52"/>
      <c r="I40" s="52"/>
      <c r="J40" s="45" t="str">
        <f aca="false">IF(OR(I40="",I40=0),"",I40*$M$5)</f>
        <v/>
      </c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3"/>
      <c r="V40" s="52"/>
      <c r="W40" s="52"/>
      <c r="X40" s="52"/>
      <c r="Y40" s="52"/>
      <c r="Z40" s="52"/>
      <c r="AA40" s="52"/>
      <c r="AB40" s="54"/>
      <c r="AC40" s="52"/>
      <c r="AD40" s="52"/>
      <c r="AE40" s="43" t="str">
        <f aca="false">IF(AR40=0,"",AR40)</f>
        <v/>
      </c>
      <c r="AF40" s="43" t="str">
        <f aca="false">IF(OR(AL40,AK40,AM40,AN40&lt;&gt;0),10,"")</f>
        <v/>
      </c>
      <c r="AG40" s="43" t="str">
        <f aca="false">IF(AND(J40&lt;&gt;0,J40&lt;&gt;""),J40,"")</f>
        <v/>
      </c>
      <c r="AH40" s="47" t="str">
        <f aca="false">IF(SUM(AE40:AG40)=0,"",SUM(AE40:AG40))</f>
        <v/>
      </c>
      <c r="AI40" s="47" t="b">
        <f aca="false">OR(E40="F",F40="Jr")</f>
        <v>0</v>
      </c>
      <c r="AJ40" s="44" t="b">
        <f aca="false">OR($AC40&lt;&gt;"",$AD40&lt;&gt;"")</f>
        <v>0</v>
      </c>
      <c r="AK40" s="44" t="n">
        <f aca="false">$K40&lt;&gt;""</f>
        <v>0</v>
      </c>
      <c r="AL40" s="44" t="n">
        <f aca="false">L40&lt;&gt;""</f>
        <v>0</v>
      </c>
      <c r="AM40" s="44" t="b">
        <f aca="false">OR($S40&lt;&gt;"",$T40&lt;&gt;"")</f>
        <v>0</v>
      </c>
      <c r="AN40" s="44" t="n">
        <f aca="false">COUNTA($M40:$R40)+COUNTA($W40:$AA40)</f>
        <v>0</v>
      </c>
      <c r="AO40" s="44" t="n">
        <f aca="false">IF(AJ40,$K$5,IF(AK40,$Z$5,IF(AL40,$W$5,IF(AN40&lt;&gt;0,IF(AI40,$I$5,$F$5),IF(AM40,$Q$5,$F$5)))))</f>
        <v>350</v>
      </c>
      <c r="AP40" s="44" t="n">
        <f aca="false">IF($AI40,$I$5,$F$5)*IF($AN40=0,0,(1+($AN40-1)/2))</f>
        <v>0</v>
      </c>
      <c r="AQ40" s="44" t="n">
        <f aca="false">IF(OR(AK40,AL40),MAX(AO40,AP40),AP40)</f>
        <v>0</v>
      </c>
      <c r="AR40" s="44" t="n">
        <f aca="false">IF(AJ40,AO40,IF(AM40,AQ40+$Q$5,AQ40))</f>
        <v>0</v>
      </c>
    </row>
    <row r="41" customFormat="false" ht="12.8" hidden="false" customHeight="true" outlineLevel="0" collapsed="false">
      <c r="A41" s="45" t="n">
        <v>26</v>
      </c>
      <c r="B41" s="51"/>
      <c r="C41" s="52"/>
      <c r="D41" s="52"/>
      <c r="E41" s="52"/>
      <c r="F41" s="52"/>
      <c r="G41" s="52"/>
      <c r="H41" s="52"/>
      <c r="I41" s="52"/>
      <c r="J41" s="45" t="str">
        <f aca="false">IF(OR(I41="",I41=0),"",I41*$M$5)</f>
        <v/>
      </c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3"/>
      <c r="V41" s="52"/>
      <c r="W41" s="52"/>
      <c r="X41" s="52"/>
      <c r="Y41" s="52"/>
      <c r="Z41" s="52"/>
      <c r="AA41" s="52"/>
      <c r="AB41" s="54"/>
      <c r="AC41" s="52"/>
      <c r="AD41" s="52"/>
      <c r="AE41" s="43" t="str">
        <f aca="false">IF(AR41=0,"",AR41)</f>
        <v/>
      </c>
      <c r="AF41" s="43" t="str">
        <f aca="false">IF(OR(AL41,AK41,AM41,AN41&lt;&gt;0),10,"")</f>
        <v/>
      </c>
      <c r="AG41" s="43" t="str">
        <f aca="false">IF(AND(J41&lt;&gt;0,J41&lt;&gt;""),J41,"")</f>
        <v/>
      </c>
      <c r="AH41" s="47" t="str">
        <f aca="false">IF(SUM(AE41:AG41)=0,"",SUM(AE41:AG41))</f>
        <v/>
      </c>
      <c r="AI41" s="47" t="b">
        <f aca="false">OR(E41="F",F41="Jr")</f>
        <v>0</v>
      </c>
      <c r="AJ41" s="44" t="b">
        <f aca="false">OR($AC41&lt;&gt;"",$AD41&lt;&gt;"")</f>
        <v>0</v>
      </c>
      <c r="AK41" s="44" t="n">
        <f aca="false">$K41&lt;&gt;""</f>
        <v>0</v>
      </c>
      <c r="AL41" s="44" t="n">
        <f aca="false">L41&lt;&gt;""</f>
        <v>0</v>
      </c>
      <c r="AM41" s="44" t="b">
        <f aca="false">OR($S41&lt;&gt;"",$T41&lt;&gt;"")</f>
        <v>0</v>
      </c>
      <c r="AN41" s="44" t="n">
        <f aca="false">COUNTA($M41:$R41)+COUNTA($W41:$AA41)</f>
        <v>0</v>
      </c>
      <c r="AO41" s="44" t="n">
        <f aca="false">IF(AJ41,$K$5,IF(AK41,$Z$5,IF(AL41,$W$5,IF(AN41&lt;&gt;0,IF(AI41,$I$5,$F$5),IF(AM41,$Q$5,$F$5)))))</f>
        <v>350</v>
      </c>
      <c r="AP41" s="44" t="n">
        <f aca="false">IF($AI41,$I$5,$F$5)*IF($AN41=0,0,(1+($AN41-1)/2))</f>
        <v>0</v>
      </c>
      <c r="AQ41" s="44" t="n">
        <f aca="false">IF(OR(AK41,AL41),MAX(AO41,AP41),AP41)</f>
        <v>0</v>
      </c>
      <c r="AR41" s="44" t="n">
        <f aca="false">IF(AJ41,AO41,IF(AM41,AQ41+$Q$5,AQ41))</f>
        <v>0</v>
      </c>
    </row>
    <row r="42" customFormat="false" ht="12.8" hidden="false" customHeight="true" outlineLevel="0" collapsed="false">
      <c r="A42" s="45" t="n">
        <v>27</v>
      </c>
      <c r="B42" s="51"/>
      <c r="C42" s="52"/>
      <c r="D42" s="52"/>
      <c r="E42" s="52"/>
      <c r="F42" s="52"/>
      <c r="G42" s="52"/>
      <c r="H42" s="52"/>
      <c r="I42" s="52"/>
      <c r="J42" s="45" t="str">
        <f aca="false">IF(OR(I42="",I42=0),"",I42*$M$5)</f>
        <v/>
      </c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3"/>
      <c r="V42" s="52"/>
      <c r="W42" s="52"/>
      <c r="X42" s="52"/>
      <c r="Y42" s="52"/>
      <c r="Z42" s="52"/>
      <c r="AA42" s="52"/>
      <c r="AB42" s="54"/>
      <c r="AC42" s="52"/>
      <c r="AD42" s="52"/>
      <c r="AE42" s="43" t="str">
        <f aca="false">IF(AR42=0,"",AR42)</f>
        <v/>
      </c>
      <c r="AF42" s="43" t="str">
        <f aca="false">IF(OR(AL42,AK42,AM42,AN42&lt;&gt;0),10,"")</f>
        <v/>
      </c>
      <c r="AG42" s="43" t="str">
        <f aca="false">IF(AND(J42&lt;&gt;0,J42&lt;&gt;""),J42,"")</f>
        <v/>
      </c>
      <c r="AH42" s="47" t="str">
        <f aca="false">IF(SUM(AE42:AG42)=0,"",SUM(AE42:AG42))</f>
        <v/>
      </c>
      <c r="AI42" s="47" t="b">
        <f aca="false">OR(E42="F",F42="Jr")</f>
        <v>0</v>
      </c>
      <c r="AJ42" s="44" t="b">
        <f aca="false">OR($AC42&lt;&gt;"",$AD42&lt;&gt;"")</f>
        <v>0</v>
      </c>
      <c r="AK42" s="44" t="n">
        <f aca="false">$K42&lt;&gt;""</f>
        <v>0</v>
      </c>
      <c r="AL42" s="44" t="n">
        <f aca="false">L42&lt;&gt;""</f>
        <v>0</v>
      </c>
      <c r="AM42" s="44" t="b">
        <f aca="false">OR($S42&lt;&gt;"",$T42&lt;&gt;"")</f>
        <v>0</v>
      </c>
      <c r="AN42" s="44" t="n">
        <f aca="false">COUNTA($M42:$R42)+COUNTA($W42:$AA42)</f>
        <v>0</v>
      </c>
      <c r="AO42" s="44" t="n">
        <f aca="false">IF(AJ42,$K$5,IF(AK42,$Z$5,IF(AL42,$W$5,IF(AN42&lt;&gt;0,IF(AI42,$I$5,$F$5),IF(AM42,$Q$5,$F$5)))))</f>
        <v>350</v>
      </c>
      <c r="AP42" s="44" t="n">
        <f aca="false">IF($AI42,$I$5,$F$5)*IF($AN42=0,0,(1+($AN42-1)/2))</f>
        <v>0</v>
      </c>
      <c r="AQ42" s="44" t="n">
        <f aca="false">IF(OR(AK42,AL42),MAX(AO42,AP42),AP42)</f>
        <v>0</v>
      </c>
      <c r="AR42" s="44" t="n">
        <f aca="false">IF(AJ42,AO42,IF(AM42,AQ42+$Q$5,AQ42))</f>
        <v>0</v>
      </c>
    </row>
    <row r="43" customFormat="false" ht="12.8" hidden="false" customHeight="true" outlineLevel="0" collapsed="false">
      <c r="A43" s="45" t="n">
        <v>28</v>
      </c>
      <c r="B43" s="51"/>
      <c r="C43" s="52"/>
      <c r="D43" s="52"/>
      <c r="E43" s="52"/>
      <c r="F43" s="52"/>
      <c r="G43" s="52"/>
      <c r="H43" s="52"/>
      <c r="I43" s="52"/>
      <c r="J43" s="45" t="str">
        <f aca="false">IF(OR(I43="",I43=0),"",I43*$M$5)</f>
        <v/>
      </c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3"/>
      <c r="V43" s="52"/>
      <c r="W43" s="52"/>
      <c r="X43" s="52"/>
      <c r="Y43" s="52"/>
      <c r="Z43" s="52"/>
      <c r="AA43" s="52"/>
      <c r="AB43" s="54"/>
      <c r="AC43" s="52"/>
      <c r="AD43" s="52"/>
      <c r="AE43" s="43" t="str">
        <f aca="false">IF(AR43=0,"",AR43)</f>
        <v/>
      </c>
      <c r="AF43" s="43" t="str">
        <f aca="false">IF(OR(AL43,AK43,AM43,AN43&lt;&gt;0),10,"")</f>
        <v/>
      </c>
      <c r="AG43" s="43" t="str">
        <f aca="false">IF(AND(J43&lt;&gt;0,J43&lt;&gt;""),J43,"")</f>
        <v/>
      </c>
      <c r="AH43" s="47" t="str">
        <f aca="false">IF(SUM(AE43:AG43)=0,"",SUM(AE43:AG43))</f>
        <v/>
      </c>
      <c r="AI43" s="47" t="b">
        <f aca="false">OR(E43="F",F43="Jr")</f>
        <v>0</v>
      </c>
      <c r="AJ43" s="44" t="b">
        <f aca="false">OR($AC43&lt;&gt;"",$AD43&lt;&gt;"")</f>
        <v>0</v>
      </c>
      <c r="AK43" s="44" t="n">
        <f aca="false">$K43&lt;&gt;""</f>
        <v>0</v>
      </c>
      <c r="AL43" s="44" t="n">
        <f aca="false">L43&lt;&gt;""</f>
        <v>0</v>
      </c>
      <c r="AM43" s="44" t="b">
        <f aca="false">OR($S43&lt;&gt;"",$T43&lt;&gt;"")</f>
        <v>0</v>
      </c>
      <c r="AN43" s="44" t="n">
        <f aca="false">COUNTA($M43:$R43)+COUNTA($W43:$AA43)</f>
        <v>0</v>
      </c>
      <c r="AO43" s="44" t="n">
        <f aca="false">IF(AJ43,$K$5,IF(AK43,$Z$5,IF(AL43,$W$5,IF(AN43&lt;&gt;0,IF(AI43,$I$5,$F$5),IF(AM43,$Q$5,$F$5)))))</f>
        <v>350</v>
      </c>
      <c r="AP43" s="44" t="n">
        <f aca="false">IF($AI43,$I$5,$F$5)*IF($AN43=0,0,(1+($AN43-1)/2))</f>
        <v>0</v>
      </c>
      <c r="AQ43" s="44" t="n">
        <f aca="false">IF(OR(AK43,AL43),MAX(AO43,AP43),AP43)</f>
        <v>0</v>
      </c>
      <c r="AR43" s="44" t="n">
        <f aca="false">IF(AJ43,AO43,IF(AM43,AQ43+$Q$5,AQ43))</f>
        <v>0</v>
      </c>
    </row>
    <row r="44" customFormat="false" ht="12.8" hidden="false" customHeight="true" outlineLevel="0" collapsed="false">
      <c r="A44" s="45" t="n">
        <v>29</v>
      </c>
      <c r="B44" s="51"/>
      <c r="C44" s="52"/>
      <c r="D44" s="52"/>
      <c r="E44" s="52"/>
      <c r="F44" s="52"/>
      <c r="G44" s="52"/>
      <c r="H44" s="52"/>
      <c r="I44" s="52"/>
      <c r="J44" s="45" t="str">
        <f aca="false">IF(OR(I44="",I44=0),"",I44*$M$5)</f>
        <v/>
      </c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3"/>
      <c r="V44" s="52"/>
      <c r="W44" s="52"/>
      <c r="X44" s="52"/>
      <c r="Y44" s="52"/>
      <c r="Z44" s="52"/>
      <c r="AA44" s="52"/>
      <c r="AB44" s="54"/>
      <c r="AC44" s="52"/>
      <c r="AD44" s="52"/>
      <c r="AE44" s="43" t="str">
        <f aca="false">IF(AR44=0,"",AR44)</f>
        <v/>
      </c>
      <c r="AF44" s="43" t="str">
        <f aca="false">IF(OR(AL44,AK44,AM44,AN44&lt;&gt;0),10,"")</f>
        <v/>
      </c>
      <c r="AG44" s="43" t="str">
        <f aca="false">IF(AND(J44&lt;&gt;0,J44&lt;&gt;""),J44,"")</f>
        <v/>
      </c>
      <c r="AH44" s="47" t="str">
        <f aca="false">IF(SUM(AE44:AG44)=0,"",SUM(AE44:AG44))</f>
        <v/>
      </c>
      <c r="AI44" s="47" t="b">
        <f aca="false">OR(E44="F",F44="Jr")</f>
        <v>0</v>
      </c>
      <c r="AJ44" s="44" t="b">
        <f aca="false">OR($AC44&lt;&gt;"",$AD44&lt;&gt;"")</f>
        <v>0</v>
      </c>
      <c r="AK44" s="44" t="n">
        <f aca="false">$K44&lt;&gt;""</f>
        <v>0</v>
      </c>
      <c r="AL44" s="44" t="n">
        <f aca="false">L44&lt;&gt;""</f>
        <v>0</v>
      </c>
      <c r="AM44" s="44" t="b">
        <f aca="false">OR($S44&lt;&gt;"",$T44&lt;&gt;"")</f>
        <v>0</v>
      </c>
      <c r="AN44" s="44" t="n">
        <f aca="false">COUNTA($M44:$R44)+COUNTA($W44:$AA44)</f>
        <v>0</v>
      </c>
      <c r="AO44" s="44" t="n">
        <f aca="false">IF(AJ44,$K$5,IF(AK44,$Z$5,IF(AL44,$W$5,IF(AN44&lt;&gt;0,IF(AI44,$I$5,$F$5),IF(AM44,$Q$5,$F$5)))))</f>
        <v>350</v>
      </c>
      <c r="AP44" s="44" t="n">
        <f aca="false">IF($AI44,$I$5,$F$5)*IF($AN44=0,0,(1+($AN44-1)/2))</f>
        <v>0</v>
      </c>
      <c r="AQ44" s="44" t="n">
        <f aca="false">IF(OR(AK44,AL44),MAX(AO44,AP44),AP44)</f>
        <v>0</v>
      </c>
      <c r="AR44" s="44" t="n">
        <f aca="false">IF(AJ44,AO44,IF(AM44,AQ44+$Q$5,AQ44))</f>
        <v>0</v>
      </c>
    </row>
    <row r="45" customFormat="false" ht="12.8" hidden="false" customHeight="true" outlineLevel="0" collapsed="false">
      <c r="A45" s="45" t="n">
        <v>30</v>
      </c>
      <c r="B45" s="51"/>
      <c r="C45" s="52"/>
      <c r="D45" s="52"/>
      <c r="E45" s="52"/>
      <c r="F45" s="52"/>
      <c r="G45" s="52"/>
      <c r="H45" s="52"/>
      <c r="I45" s="52"/>
      <c r="J45" s="45" t="str">
        <f aca="false">IF(OR(I45="",I45=0),"",I45*$M$5)</f>
        <v/>
      </c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3"/>
      <c r="V45" s="52"/>
      <c r="W45" s="52"/>
      <c r="X45" s="52"/>
      <c r="Y45" s="52"/>
      <c r="Z45" s="52"/>
      <c r="AA45" s="52"/>
      <c r="AB45" s="54"/>
      <c r="AC45" s="52"/>
      <c r="AD45" s="52"/>
      <c r="AE45" s="43" t="str">
        <f aca="false">IF(AR45=0,"",AR45)</f>
        <v/>
      </c>
      <c r="AF45" s="43" t="str">
        <f aca="false">IF(OR(AL45,AK45,AM45,AN45&lt;&gt;0),10,"")</f>
        <v/>
      </c>
      <c r="AG45" s="43" t="str">
        <f aca="false">IF(AND(J45&lt;&gt;0,J45&lt;&gt;""),J45,"")</f>
        <v/>
      </c>
      <c r="AH45" s="47" t="str">
        <f aca="false">IF(SUM(AE45:AG45)=0,"",SUM(AE45:AG45))</f>
        <v/>
      </c>
      <c r="AI45" s="47" t="b">
        <f aca="false">OR(E45="F",F45="Jr")</f>
        <v>0</v>
      </c>
      <c r="AJ45" s="44" t="b">
        <f aca="false">OR($AC45&lt;&gt;"",$AD45&lt;&gt;"")</f>
        <v>0</v>
      </c>
      <c r="AK45" s="44" t="n">
        <f aca="false">$K45&lt;&gt;""</f>
        <v>0</v>
      </c>
      <c r="AL45" s="44" t="n">
        <f aca="false">L45&lt;&gt;""</f>
        <v>0</v>
      </c>
      <c r="AM45" s="44" t="b">
        <f aca="false">OR($S45&lt;&gt;"",$T45&lt;&gt;"")</f>
        <v>0</v>
      </c>
      <c r="AN45" s="44" t="n">
        <f aca="false">COUNTA($M45:$R45)+COUNTA($W45:$AA45)</f>
        <v>0</v>
      </c>
      <c r="AO45" s="44" t="n">
        <f aca="false">IF(AJ45,$K$5,IF(AK45,$Z$5,IF(AL45,$W$5,IF(AN45&lt;&gt;0,IF(AI45,$I$5,$F$5),IF(AM45,$Q$5,$F$5)))))</f>
        <v>350</v>
      </c>
      <c r="AP45" s="44" t="n">
        <f aca="false">IF($AI45,$I$5,$F$5)*IF($AN45=0,0,(1+($AN45-1)/2))</f>
        <v>0</v>
      </c>
      <c r="AQ45" s="44" t="n">
        <f aca="false">IF(OR(AK45,AL45),MAX(AO45,AP45),AP45)</f>
        <v>0</v>
      </c>
      <c r="AR45" s="44" t="n">
        <f aca="false">IF(AJ45,AO45,IF(AM45,AQ45+$Q$5,AQ45))</f>
        <v>0</v>
      </c>
    </row>
    <row r="46" customFormat="false" ht="12.8" hidden="false" customHeight="true" outlineLevel="0" collapsed="false">
      <c r="A46" s="45" t="n">
        <v>31</v>
      </c>
      <c r="B46" s="51"/>
      <c r="C46" s="52"/>
      <c r="D46" s="52"/>
      <c r="E46" s="52"/>
      <c r="F46" s="52"/>
      <c r="G46" s="52"/>
      <c r="H46" s="52"/>
      <c r="I46" s="52"/>
      <c r="J46" s="45" t="str">
        <f aca="false">IF(OR(I46="",I46=0),"",I46*$M$5)</f>
        <v/>
      </c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3"/>
      <c r="V46" s="52"/>
      <c r="W46" s="52"/>
      <c r="X46" s="52"/>
      <c r="Y46" s="52"/>
      <c r="Z46" s="52"/>
      <c r="AA46" s="52"/>
      <c r="AB46" s="54"/>
      <c r="AC46" s="52"/>
      <c r="AD46" s="52"/>
      <c r="AE46" s="43" t="str">
        <f aca="false">IF(AR46=0,"",AR46)</f>
        <v/>
      </c>
      <c r="AF46" s="43" t="str">
        <f aca="false">IF(OR(AL46,AK46,AM46,AN46&lt;&gt;0),10,"")</f>
        <v/>
      </c>
      <c r="AG46" s="43" t="str">
        <f aca="false">IF(AND(J46&lt;&gt;0,J46&lt;&gt;""),J46,"")</f>
        <v/>
      </c>
      <c r="AH46" s="47" t="str">
        <f aca="false">IF(SUM(AE46:AG46)=0,"",SUM(AE46:AG46))</f>
        <v/>
      </c>
      <c r="AI46" s="47" t="b">
        <f aca="false">OR(E46="F",F46="Jr")</f>
        <v>0</v>
      </c>
      <c r="AJ46" s="44" t="b">
        <f aca="false">OR($AC46&lt;&gt;"",$AD46&lt;&gt;"")</f>
        <v>0</v>
      </c>
      <c r="AK46" s="44" t="n">
        <f aca="false">$K46&lt;&gt;""</f>
        <v>0</v>
      </c>
      <c r="AL46" s="44" t="n">
        <f aca="false">L46&lt;&gt;""</f>
        <v>0</v>
      </c>
      <c r="AM46" s="44" t="b">
        <f aca="false">OR($S46&lt;&gt;"",$T46&lt;&gt;"")</f>
        <v>0</v>
      </c>
      <c r="AN46" s="44" t="n">
        <f aca="false">COUNTA($M46:$R46)+COUNTA($W46:$AA46)</f>
        <v>0</v>
      </c>
      <c r="AO46" s="44" t="n">
        <f aca="false">IF(AJ46,$K$5,IF(AK46,$Z$5,IF(AL46,$W$5,IF(AN46&lt;&gt;0,IF(AI46,$I$5,$F$5),IF(AM46,$Q$5,$F$5)))))</f>
        <v>350</v>
      </c>
      <c r="AP46" s="44" t="n">
        <f aca="false">IF($AI46,$I$5,$F$5)*IF($AN46=0,0,(1+($AN46-1)/2))</f>
        <v>0</v>
      </c>
      <c r="AQ46" s="44" t="n">
        <f aca="false">IF(OR(AK46,AL46),MAX(AO46,AP46),AP46)</f>
        <v>0</v>
      </c>
      <c r="AR46" s="44" t="n">
        <f aca="false">IF(AJ46,AO46,IF(AM46,AQ46+$Q$5,AQ46))</f>
        <v>0</v>
      </c>
    </row>
    <row r="47" customFormat="false" ht="12.8" hidden="false" customHeight="true" outlineLevel="0" collapsed="false">
      <c r="A47" s="45" t="n">
        <v>32</v>
      </c>
      <c r="B47" s="51"/>
      <c r="C47" s="52"/>
      <c r="D47" s="52"/>
      <c r="E47" s="52"/>
      <c r="F47" s="52"/>
      <c r="G47" s="52"/>
      <c r="H47" s="52"/>
      <c r="I47" s="52"/>
      <c r="J47" s="45" t="str">
        <f aca="false">IF(OR(I47="",I47=0),"",I47*$M$5)</f>
        <v/>
      </c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3"/>
      <c r="V47" s="52"/>
      <c r="W47" s="52"/>
      <c r="X47" s="52"/>
      <c r="Y47" s="52"/>
      <c r="Z47" s="52"/>
      <c r="AA47" s="52"/>
      <c r="AB47" s="54"/>
      <c r="AC47" s="52"/>
      <c r="AD47" s="52"/>
      <c r="AE47" s="43" t="str">
        <f aca="false">IF(AR47=0,"",AR47)</f>
        <v/>
      </c>
      <c r="AF47" s="43" t="str">
        <f aca="false">IF(OR(AL47,AK47,AM47,AN47&lt;&gt;0),10,"")</f>
        <v/>
      </c>
      <c r="AG47" s="43" t="str">
        <f aca="false">IF(AND(J47&lt;&gt;0,J47&lt;&gt;""),J47,"")</f>
        <v/>
      </c>
      <c r="AH47" s="47" t="str">
        <f aca="false">IF(SUM(AE47:AG47)=0,"",SUM(AE47:AG47))</f>
        <v/>
      </c>
      <c r="AI47" s="47" t="b">
        <f aca="false">OR(E47="F",F47="Jr")</f>
        <v>0</v>
      </c>
      <c r="AJ47" s="44" t="b">
        <f aca="false">OR($AC47&lt;&gt;"",$AD47&lt;&gt;"")</f>
        <v>0</v>
      </c>
      <c r="AK47" s="44" t="n">
        <f aca="false">$K47&lt;&gt;""</f>
        <v>0</v>
      </c>
      <c r="AL47" s="44" t="n">
        <f aca="false">L47&lt;&gt;""</f>
        <v>0</v>
      </c>
      <c r="AM47" s="44" t="b">
        <f aca="false">OR($S47&lt;&gt;"",$T47&lt;&gt;"")</f>
        <v>0</v>
      </c>
      <c r="AN47" s="44" t="n">
        <f aca="false">COUNTA($M47:$R47)+COUNTA($W47:$AA47)</f>
        <v>0</v>
      </c>
      <c r="AO47" s="44" t="n">
        <f aca="false">IF(AJ47,$K$5,IF(AK47,$Z$5,IF(AL47,$W$5,IF(AN47&lt;&gt;0,IF(AI47,$I$5,$F$5),IF(AM47,$Q$5,$F$5)))))</f>
        <v>350</v>
      </c>
      <c r="AP47" s="44" t="n">
        <f aca="false">IF($AI47,$I$5,$F$5)*IF($AN47=0,0,(1+($AN47-1)/2))</f>
        <v>0</v>
      </c>
      <c r="AQ47" s="44" t="n">
        <f aca="false">IF(OR(AK47,AL47),MAX(AO47,AP47),AP47)</f>
        <v>0</v>
      </c>
      <c r="AR47" s="44" t="n">
        <f aca="false">IF(AJ47,AO47,IF(AM47,AQ47+$Q$5,AQ47))</f>
        <v>0</v>
      </c>
    </row>
    <row r="48" customFormat="false" ht="12.8" hidden="false" customHeight="true" outlineLevel="0" collapsed="false">
      <c r="A48" s="45" t="n">
        <v>33</v>
      </c>
      <c r="B48" s="51"/>
      <c r="C48" s="52"/>
      <c r="D48" s="52"/>
      <c r="E48" s="52"/>
      <c r="F48" s="52"/>
      <c r="G48" s="52"/>
      <c r="H48" s="52"/>
      <c r="I48" s="52"/>
      <c r="J48" s="45" t="str">
        <f aca="false">IF(OR(I48="",I48=0),"",I48*$M$5)</f>
        <v/>
      </c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3"/>
      <c r="V48" s="52"/>
      <c r="W48" s="52"/>
      <c r="X48" s="52"/>
      <c r="Y48" s="52"/>
      <c r="Z48" s="52"/>
      <c r="AA48" s="52"/>
      <c r="AB48" s="54"/>
      <c r="AC48" s="52"/>
      <c r="AD48" s="52"/>
      <c r="AE48" s="43" t="str">
        <f aca="false">IF(AR48=0,"",AR48)</f>
        <v/>
      </c>
      <c r="AF48" s="43" t="str">
        <f aca="false">IF(OR(AL48,AK48,AM48,AN48&lt;&gt;0),10,"")</f>
        <v/>
      </c>
      <c r="AG48" s="43" t="str">
        <f aca="false">IF(AND(J48&lt;&gt;0,J48&lt;&gt;""),J48,"")</f>
        <v/>
      </c>
      <c r="AH48" s="47" t="str">
        <f aca="false">IF(SUM(AE48:AG48)=0,"",SUM(AE48:AG48))</f>
        <v/>
      </c>
      <c r="AI48" s="47" t="b">
        <f aca="false">OR(E48="F",F48="Jr")</f>
        <v>0</v>
      </c>
      <c r="AJ48" s="44" t="b">
        <f aca="false">OR($AC48&lt;&gt;"",$AD48&lt;&gt;"")</f>
        <v>0</v>
      </c>
      <c r="AK48" s="44" t="n">
        <f aca="false">$K48&lt;&gt;""</f>
        <v>0</v>
      </c>
      <c r="AL48" s="44" t="n">
        <f aca="false">L48&lt;&gt;""</f>
        <v>0</v>
      </c>
      <c r="AM48" s="44" t="b">
        <f aca="false">OR($S48&lt;&gt;"",$T48&lt;&gt;"")</f>
        <v>0</v>
      </c>
      <c r="AN48" s="44" t="n">
        <f aca="false">COUNTA($M48:$R48)+COUNTA($W48:$AA48)</f>
        <v>0</v>
      </c>
      <c r="AO48" s="44" t="n">
        <f aca="false">IF(AJ48,$K$5,IF(AK48,$Z$5,IF(AL48,$W$5,IF(AN48&lt;&gt;0,IF(AI48,$I$5,$F$5),IF(AM48,$Q$5,$F$5)))))</f>
        <v>350</v>
      </c>
      <c r="AP48" s="44" t="n">
        <f aca="false">IF($AI48,$I$5,$F$5)*IF($AN48=0,0,(1+($AN48-1)/2))</f>
        <v>0</v>
      </c>
      <c r="AQ48" s="44" t="n">
        <f aca="false">IF(OR(AK48,AL48),MAX(AO48,AP48),AP48)</f>
        <v>0</v>
      </c>
      <c r="AR48" s="44" t="n">
        <f aca="false">IF(AJ48,AO48,IF(AM48,AQ48+$Q$5,AQ48))</f>
        <v>0</v>
      </c>
    </row>
    <row r="49" customFormat="false" ht="12.8" hidden="false" customHeight="true" outlineLevel="0" collapsed="false">
      <c r="A49" s="45" t="n">
        <v>34</v>
      </c>
      <c r="B49" s="51"/>
      <c r="C49" s="52"/>
      <c r="D49" s="52"/>
      <c r="E49" s="52"/>
      <c r="F49" s="52"/>
      <c r="G49" s="52"/>
      <c r="H49" s="52"/>
      <c r="I49" s="52"/>
      <c r="J49" s="45" t="str">
        <f aca="false">IF(OR(I49="",I49=0),"",I49*$M$5)</f>
        <v/>
      </c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3"/>
      <c r="V49" s="52"/>
      <c r="W49" s="52"/>
      <c r="X49" s="52"/>
      <c r="Y49" s="52"/>
      <c r="Z49" s="52"/>
      <c r="AA49" s="52"/>
      <c r="AB49" s="54"/>
      <c r="AC49" s="52"/>
      <c r="AD49" s="52"/>
      <c r="AE49" s="43" t="str">
        <f aca="false">IF(AR49=0,"",AR49)</f>
        <v/>
      </c>
      <c r="AF49" s="43" t="str">
        <f aca="false">IF(OR(AL49,AK49,AM49,AN49&lt;&gt;0),10,"")</f>
        <v/>
      </c>
      <c r="AG49" s="43" t="str">
        <f aca="false">IF(AND(J49&lt;&gt;0,J49&lt;&gt;""),J49,"")</f>
        <v/>
      </c>
      <c r="AH49" s="47" t="str">
        <f aca="false">IF(SUM(AE49:AG49)=0,"",SUM(AE49:AG49))</f>
        <v/>
      </c>
      <c r="AI49" s="47" t="b">
        <f aca="false">OR(E49="F",F49="Jr")</f>
        <v>0</v>
      </c>
      <c r="AJ49" s="44" t="b">
        <f aca="false">OR($AC49&lt;&gt;"",$AD49&lt;&gt;"")</f>
        <v>0</v>
      </c>
      <c r="AK49" s="44" t="n">
        <f aca="false">$K49&lt;&gt;""</f>
        <v>0</v>
      </c>
      <c r="AL49" s="44" t="n">
        <f aca="false">L49&lt;&gt;""</f>
        <v>0</v>
      </c>
      <c r="AM49" s="44" t="b">
        <f aca="false">OR($S49&lt;&gt;"",$T49&lt;&gt;"")</f>
        <v>0</v>
      </c>
      <c r="AN49" s="44" t="n">
        <f aca="false">COUNTA($M49:$R49)+COUNTA($W49:$AA49)</f>
        <v>0</v>
      </c>
      <c r="AO49" s="44" t="n">
        <f aca="false">IF(AJ49,$K$5,IF(AK49,$Z$5,IF(AL49,$W$5,IF(AN49&lt;&gt;0,IF(AI49,$I$5,$F$5),IF(AM49,$Q$5,$F$5)))))</f>
        <v>350</v>
      </c>
      <c r="AP49" s="44" t="n">
        <f aca="false">IF($AI49,$I$5,$F$5)*IF($AN49=0,0,(1+($AN49-1)/2))</f>
        <v>0</v>
      </c>
      <c r="AQ49" s="44" t="n">
        <f aca="false">IF(OR(AK49,AL49),MAX(AO49,AP49),AP49)</f>
        <v>0</v>
      </c>
      <c r="AR49" s="44" t="n">
        <f aca="false">IF(AJ49,AO49,IF(AM49,AQ49+$Q$5,AQ49))</f>
        <v>0</v>
      </c>
    </row>
    <row r="50" customFormat="false" ht="12.8" hidden="false" customHeight="true" outlineLevel="0" collapsed="false">
      <c r="A50" s="45" t="n">
        <v>35</v>
      </c>
      <c r="B50" s="51"/>
      <c r="C50" s="52"/>
      <c r="D50" s="52"/>
      <c r="E50" s="52"/>
      <c r="F50" s="52"/>
      <c r="G50" s="52"/>
      <c r="H50" s="52"/>
      <c r="I50" s="52"/>
      <c r="J50" s="45" t="str">
        <f aca="false">IF(OR(I50="",I50=0),"",I50*$M$5)</f>
        <v/>
      </c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3"/>
      <c r="V50" s="52"/>
      <c r="W50" s="52"/>
      <c r="X50" s="52"/>
      <c r="Y50" s="52"/>
      <c r="Z50" s="52"/>
      <c r="AA50" s="52"/>
      <c r="AB50" s="54"/>
      <c r="AC50" s="52"/>
      <c r="AD50" s="52"/>
      <c r="AE50" s="43" t="str">
        <f aca="false">IF(AR50=0,"",AR50)</f>
        <v/>
      </c>
      <c r="AF50" s="43" t="str">
        <f aca="false">IF(OR(AL50,AK50,AM50,AN50&lt;&gt;0),10,"")</f>
        <v/>
      </c>
      <c r="AG50" s="43" t="str">
        <f aca="false">IF(AND(J50&lt;&gt;0,J50&lt;&gt;""),J50,"")</f>
        <v/>
      </c>
      <c r="AH50" s="47" t="str">
        <f aca="false">IF(SUM(AE50:AG50)=0,"",SUM(AE50:AG50))</f>
        <v/>
      </c>
      <c r="AI50" s="47" t="b">
        <f aca="false">OR(E50="F",F50="Jr")</f>
        <v>0</v>
      </c>
      <c r="AJ50" s="44" t="b">
        <f aca="false">OR($AC50&lt;&gt;"",$AD50&lt;&gt;"")</f>
        <v>0</v>
      </c>
      <c r="AK50" s="44" t="n">
        <f aca="false">$K50&lt;&gt;""</f>
        <v>0</v>
      </c>
      <c r="AL50" s="44" t="n">
        <f aca="false">L50&lt;&gt;""</f>
        <v>0</v>
      </c>
      <c r="AM50" s="44" t="b">
        <f aca="false">OR($S50&lt;&gt;"",$T50&lt;&gt;"")</f>
        <v>0</v>
      </c>
      <c r="AN50" s="44" t="n">
        <f aca="false">COUNTA($M50:$R50)+COUNTA($W50:$AA50)</f>
        <v>0</v>
      </c>
      <c r="AO50" s="44" t="n">
        <f aca="false">IF(AJ50,$K$5,IF(AK50,$Z$5,IF(AL50,$W$5,IF(AN50&lt;&gt;0,IF(AI50,$I$5,$F$5),IF(AM50,$Q$5,$F$5)))))</f>
        <v>350</v>
      </c>
      <c r="AP50" s="44" t="n">
        <f aca="false">IF($AI50,$I$5,$F$5)*IF($AN50=0,0,(1+($AN50-1)/2))</f>
        <v>0</v>
      </c>
      <c r="AQ50" s="44" t="n">
        <f aca="false">IF(OR(AK50,AL50),MAX(AO50,AP50),AP50)</f>
        <v>0</v>
      </c>
      <c r="AR50" s="44" t="n">
        <f aca="false">IF(AJ50,AO50,IF(AM50,AQ50+$Q$5,AQ50))</f>
        <v>0</v>
      </c>
    </row>
    <row r="51" customFormat="false" ht="12.8" hidden="false" customHeight="true" outlineLevel="0" collapsed="false">
      <c r="A51" s="45" t="n">
        <v>36</v>
      </c>
      <c r="B51" s="51"/>
      <c r="C51" s="52"/>
      <c r="D51" s="52"/>
      <c r="E51" s="52"/>
      <c r="F51" s="52"/>
      <c r="G51" s="52"/>
      <c r="H51" s="52"/>
      <c r="I51" s="52"/>
      <c r="J51" s="45" t="str">
        <f aca="false">IF(OR(I51="",I51=0),"",I51*$M$5)</f>
        <v/>
      </c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3"/>
      <c r="V51" s="52"/>
      <c r="W51" s="52"/>
      <c r="X51" s="52"/>
      <c r="Y51" s="52"/>
      <c r="Z51" s="52"/>
      <c r="AA51" s="52"/>
      <c r="AB51" s="54"/>
      <c r="AC51" s="52"/>
      <c r="AD51" s="52"/>
      <c r="AE51" s="43" t="str">
        <f aca="false">IF(AR51=0,"",AR51)</f>
        <v/>
      </c>
      <c r="AF51" s="43" t="str">
        <f aca="false">IF(OR(AL51,AK51,AM51,AN51&lt;&gt;0),10,"")</f>
        <v/>
      </c>
      <c r="AG51" s="43" t="str">
        <f aca="false">IF(AND(J51&lt;&gt;0,J51&lt;&gt;""),J51,"")</f>
        <v/>
      </c>
      <c r="AH51" s="47" t="str">
        <f aca="false">IF(SUM(AE51:AG51)=0,"",SUM(AE51:AG51))</f>
        <v/>
      </c>
      <c r="AI51" s="47" t="b">
        <f aca="false">OR(E51="F",F51="Jr")</f>
        <v>0</v>
      </c>
      <c r="AJ51" s="44" t="b">
        <f aca="false">OR($AC51&lt;&gt;"",$AD51&lt;&gt;"")</f>
        <v>0</v>
      </c>
      <c r="AK51" s="44" t="n">
        <f aca="false">$K51&lt;&gt;""</f>
        <v>0</v>
      </c>
      <c r="AL51" s="44" t="n">
        <f aca="false">L51&lt;&gt;""</f>
        <v>0</v>
      </c>
      <c r="AM51" s="44" t="b">
        <f aca="false">OR($S51&lt;&gt;"",$T51&lt;&gt;"")</f>
        <v>0</v>
      </c>
      <c r="AN51" s="44" t="n">
        <f aca="false">COUNTA($M51:$R51)+COUNTA($W51:$AA51)</f>
        <v>0</v>
      </c>
      <c r="AO51" s="44" t="n">
        <f aca="false">IF(AJ51,$K$5,IF(AK51,$Z$5,IF(AL51,$W$5,IF(AN51&lt;&gt;0,IF(AI51,$I$5,$F$5),IF(AM51,$Q$5,$F$5)))))</f>
        <v>350</v>
      </c>
      <c r="AP51" s="44" t="n">
        <f aca="false">IF($AI51,$I$5,$F$5)*IF($AN51=0,0,(1+($AN51-1)/2))</f>
        <v>0</v>
      </c>
      <c r="AQ51" s="44" t="n">
        <f aca="false">IF(OR(AK51,AL51),MAX(AO51,AP51),AP51)</f>
        <v>0</v>
      </c>
      <c r="AR51" s="44" t="n">
        <f aca="false">IF(AJ51,AO51,IF(AM51,AQ51+$Q$5,AQ51))</f>
        <v>0</v>
      </c>
    </row>
    <row r="52" customFormat="false" ht="12.8" hidden="false" customHeight="true" outlineLevel="0" collapsed="false">
      <c r="A52" s="45" t="n">
        <v>37</v>
      </c>
      <c r="B52" s="51"/>
      <c r="C52" s="52"/>
      <c r="D52" s="52"/>
      <c r="E52" s="52"/>
      <c r="F52" s="52"/>
      <c r="G52" s="52"/>
      <c r="H52" s="52"/>
      <c r="I52" s="52"/>
      <c r="J52" s="45" t="str">
        <f aca="false">IF(OR(I52="",I52=0),"",I52*$M$5)</f>
        <v/>
      </c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/>
      <c r="V52" s="52"/>
      <c r="W52" s="52"/>
      <c r="X52" s="52"/>
      <c r="Y52" s="52"/>
      <c r="Z52" s="52"/>
      <c r="AA52" s="52"/>
      <c r="AB52" s="54"/>
      <c r="AC52" s="52"/>
      <c r="AD52" s="52"/>
      <c r="AE52" s="43" t="str">
        <f aca="false">IF(AR52=0,"",AR52)</f>
        <v/>
      </c>
      <c r="AF52" s="43" t="str">
        <f aca="false">IF(OR(AL52,AK52,AM52,AN52&lt;&gt;0),10,"")</f>
        <v/>
      </c>
      <c r="AG52" s="43" t="str">
        <f aca="false">IF(AND(J52&lt;&gt;0,J52&lt;&gt;""),J52,"")</f>
        <v/>
      </c>
      <c r="AH52" s="47" t="str">
        <f aca="false">IF(SUM(AE52:AG52)=0,"",SUM(AE52:AG52))</f>
        <v/>
      </c>
      <c r="AI52" s="47" t="b">
        <f aca="false">OR(E52="F",F52="Jr")</f>
        <v>0</v>
      </c>
      <c r="AJ52" s="44" t="b">
        <f aca="false">OR($AC52&lt;&gt;"",$AD52&lt;&gt;"")</f>
        <v>0</v>
      </c>
      <c r="AK52" s="44" t="n">
        <f aca="false">$K52&lt;&gt;""</f>
        <v>0</v>
      </c>
      <c r="AL52" s="44" t="n">
        <f aca="false">L52&lt;&gt;""</f>
        <v>0</v>
      </c>
      <c r="AM52" s="44" t="b">
        <f aca="false">OR($S52&lt;&gt;"",$T52&lt;&gt;"")</f>
        <v>0</v>
      </c>
      <c r="AN52" s="44" t="n">
        <f aca="false">COUNTA($M52:$R52)+COUNTA($W52:$AA52)</f>
        <v>0</v>
      </c>
      <c r="AO52" s="44" t="n">
        <f aca="false">IF(AJ52,$K$5,IF(AK52,$Z$5,IF(AL52,$W$5,IF(AN52&lt;&gt;0,IF(AI52,$I$5,$F$5),IF(AM52,$Q$5,$F$5)))))</f>
        <v>350</v>
      </c>
      <c r="AP52" s="44" t="n">
        <f aca="false">IF($AI52,$I$5,$F$5)*IF($AN52=0,0,(1+($AN52-1)/2))</f>
        <v>0</v>
      </c>
      <c r="AQ52" s="44" t="n">
        <f aca="false">IF(OR(AK52,AL52),MAX(AO52,AP52),AP52)</f>
        <v>0</v>
      </c>
      <c r="AR52" s="44" t="n">
        <f aca="false">IF(AJ52,AO52,IF(AM52,AQ52+$Q$5,AQ52))</f>
        <v>0</v>
      </c>
    </row>
    <row r="53" customFormat="false" ht="12.8" hidden="false" customHeight="true" outlineLevel="0" collapsed="false">
      <c r="A53" s="45" t="n">
        <v>38</v>
      </c>
      <c r="B53" s="51"/>
      <c r="C53" s="52"/>
      <c r="D53" s="52"/>
      <c r="E53" s="52"/>
      <c r="F53" s="52"/>
      <c r="G53" s="52"/>
      <c r="H53" s="52"/>
      <c r="I53" s="52"/>
      <c r="J53" s="45" t="str">
        <f aca="false">IF(OR(I53="",I53=0),"",I53*$M$5)</f>
        <v/>
      </c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3"/>
      <c r="V53" s="52"/>
      <c r="W53" s="52"/>
      <c r="X53" s="52"/>
      <c r="Y53" s="52"/>
      <c r="Z53" s="52"/>
      <c r="AA53" s="52"/>
      <c r="AB53" s="54"/>
      <c r="AC53" s="52"/>
      <c r="AD53" s="52"/>
      <c r="AE53" s="43" t="str">
        <f aca="false">IF(AR53=0,"",AR53)</f>
        <v/>
      </c>
      <c r="AF53" s="43" t="str">
        <f aca="false">IF(OR(AL53,AK53,AM53,AN53&lt;&gt;0),10,"")</f>
        <v/>
      </c>
      <c r="AG53" s="43" t="str">
        <f aca="false">IF(AND(J53&lt;&gt;0,J53&lt;&gt;""),J53,"")</f>
        <v/>
      </c>
      <c r="AH53" s="47" t="str">
        <f aca="false">IF(SUM(AE53:AG53)=0,"",SUM(AE53:AG53))</f>
        <v/>
      </c>
      <c r="AI53" s="47" t="b">
        <f aca="false">OR(E53="F",F53="Jr")</f>
        <v>0</v>
      </c>
      <c r="AJ53" s="44" t="b">
        <f aca="false">OR($AC53&lt;&gt;"",$AD53&lt;&gt;"")</f>
        <v>0</v>
      </c>
      <c r="AK53" s="44" t="n">
        <f aca="false">$K53&lt;&gt;""</f>
        <v>0</v>
      </c>
      <c r="AL53" s="44" t="n">
        <f aca="false">L53&lt;&gt;""</f>
        <v>0</v>
      </c>
      <c r="AM53" s="44" t="b">
        <f aca="false">OR($S53&lt;&gt;"",$T53&lt;&gt;"")</f>
        <v>0</v>
      </c>
      <c r="AN53" s="44" t="n">
        <f aca="false">COUNTA($M53:$R53)+COUNTA($W53:$AA53)</f>
        <v>0</v>
      </c>
      <c r="AO53" s="44" t="n">
        <f aca="false">IF(AJ53,$K$5,IF(AK53,$Z$5,IF(AL53,$W$5,IF(AN53&lt;&gt;0,IF(AI53,$I$5,$F$5),IF(AM53,$Q$5,$F$5)))))</f>
        <v>350</v>
      </c>
      <c r="AP53" s="44" t="n">
        <f aca="false">IF($AI53,$I$5,$F$5)*IF($AN53=0,0,(1+($AN53-1)/2))</f>
        <v>0</v>
      </c>
      <c r="AQ53" s="44" t="n">
        <f aca="false">IF(OR(AK53,AL53),MAX(AO53,AP53),AP53)</f>
        <v>0</v>
      </c>
      <c r="AR53" s="44" t="n">
        <f aca="false">IF(AJ53,AO53,IF(AM53,AQ53+$Q$5,AQ53))</f>
        <v>0</v>
      </c>
    </row>
    <row r="54" customFormat="false" ht="12.8" hidden="false" customHeight="true" outlineLevel="0" collapsed="false">
      <c r="A54" s="45" t="n">
        <v>39</v>
      </c>
      <c r="B54" s="51"/>
      <c r="C54" s="52"/>
      <c r="D54" s="52"/>
      <c r="E54" s="52"/>
      <c r="F54" s="52"/>
      <c r="G54" s="52"/>
      <c r="H54" s="52"/>
      <c r="I54" s="52"/>
      <c r="J54" s="45" t="str">
        <f aca="false">IF(OR(I54="",I54=0),"",I54*$M$5)</f>
        <v/>
      </c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3"/>
      <c r="V54" s="52"/>
      <c r="W54" s="52"/>
      <c r="X54" s="52"/>
      <c r="Y54" s="52"/>
      <c r="Z54" s="52"/>
      <c r="AA54" s="52"/>
      <c r="AB54" s="54"/>
      <c r="AC54" s="52"/>
      <c r="AD54" s="52"/>
      <c r="AE54" s="43" t="str">
        <f aca="false">IF(AR54=0,"",AR54)</f>
        <v/>
      </c>
      <c r="AF54" s="43" t="str">
        <f aca="false">IF(OR(AL54,AK54,AM54,AN54&lt;&gt;0),10,"")</f>
        <v/>
      </c>
      <c r="AG54" s="43" t="str">
        <f aca="false">IF(AND(J54&lt;&gt;0,J54&lt;&gt;""),J54,"")</f>
        <v/>
      </c>
      <c r="AH54" s="47" t="str">
        <f aca="false">IF(SUM(AE54:AG54)=0,"",SUM(AE54:AG54))</f>
        <v/>
      </c>
      <c r="AI54" s="47" t="b">
        <f aca="false">OR(E54="F",F54="Jr")</f>
        <v>0</v>
      </c>
      <c r="AJ54" s="44" t="b">
        <f aca="false">OR($AC54&lt;&gt;"",$AD54&lt;&gt;"")</f>
        <v>0</v>
      </c>
      <c r="AK54" s="44" t="n">
        <f aca="false">$K54&lt;&gt;""</f>
        <v>0</v>
      </c>
      <c r="AL54" s="44" t="n">
        <f aca="false">L54&lt;&gt;""</f>
        <v>0</v>
      </c>
      <c r="AM54" s="44" t="b">
        <f aca="false">OR($S54&lt;&gt;"",$T54&lt;&gt;"")</f>
        <v>0</v>
      </c>
      <c r="AN54" s="44" t="n">
        <f aca="false">COUNTA($M54:$R54)+COUNTA($W54:$AA54)</f>
        <v>0</v>
      </c>
      <c r="AO54" s="44" t="n">
        <f aca="false">IF(AJ54,$K$5,IF(AK54,$Z$5,IF(AL54,$W$5,IF(AN54&lt;&gt;0,IF(AI54,$I$5,$F$5),IF(AM54,$Q$5,$F$5)))))</f>
        <v>350</v>
      </c>
      <c r="AP54" s="44" t="n">
        <f aca="false">IF($AI54,$I$5,$F$5)*IF($AN54=0,0,(1+($AN54-1)/2))</f>
        <v>0</v>
      </c>
      <c r="AQ54" s="44" t="n">
        <f aca="false">IF(OR(AK54,AL54),MAX(AO54,AP54),AP54)</f>
        <v>0</v>
      </c>
      <c r="AR54" s="44" t="n">
        <f aca="false">IF(AJ54,AO54,IF(AM54,AQ54+$Q$5,AQ54))</f>
        <v>0</v>
      </c>
    </row>
    <row r="55" customFormat="false" ht="12.8" hidden="false" customHeight="true" outlineLevel="0" collapsed="false">
      <c r="A55" s="45" t="n">
        <v>40</v>
      </c>
      <c r="B55" s="51"/>
      <c r="C55" s="52"/>
      <c r="D55" s="52"/>
      <c r="E55" s="52"/>
      <c r="F55" s="52"/>
      <c r="G55" s="52"/>
      <c r="H55" s="52"/>
      <c r="I55" s="52"/>
      <c r="J55" s="45" t="str">
        <f aca="false">IF(OR(I55="",I55=0),"",I55*$M$5)</f>
        <v/>
      </c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3"/>
      <c r="V55" s="52"/>
      <c r="W55" s="52"/>
      <c r="X55" s="52"/>
      <c r="Y55" s="52"/>
      <c r="Z55" s="52"/>
      <c r="AA55" s="52"/>
      <c r="AB55" s="54"/>
      <c r="AC55" s="52"/>
      <c r="AD55" s="52"/>
      <c r="AE55" s="43" t="str">
        <f aca="false">IF(AR55=0,"",AR55)</f>
        <v/>
      </c>
      <c r="AF55" s="43" t="str">
        <f aca="false">IF(OR(AL55,AK55,AM55,AN55&lt;&gt;0),10,"")</f>
        <v/>
      </c>
      <c r="AG55" s="43" t="str">
        <f aca="false">IF(AND(J55&lt;&gt;0,J55&lt;&gt;""),J55,"")</f>
        <v/>
      </c>
      <c r="AH55" s="47" t="str">
        <f aca="false">IF(SUM(AE55:AG55)=0,"",SUM(AE55:AG55))</f>
        <v/>
      </c>
      <c r="AI55" s="47" t="b">
        <f aca="false">OR(E55="F",F55="Jr")</f>
        <v>0</v>
      </c>
      <c r="AJ55" s="44" t="b">
        <f aca="false">OR($AC55&lt;&gt;"",$AD55&lt;&gt;"")</f>
        <v>0</v>
      </c>
      <c r="AK55" s="44" t="n">
        <f aca="false">$K55&lt;&gt;""</f>
        <v>0</v>
      </c>
      <c r="AL55" s="44" t="n">
        <f aca="false">L55&lt;&gt;""</f>
        <v>0</v>
      </c>
      <c r="AM55" s="44" t="b">
        <f aca="false">OR($S55&lt;&gt;"",$T55&lt;&gt;"")</f>
        <v>0</v>
      </c>
      <c r="AN55" s="44" t="n">
        <f aca="false">COUNTA($M55:$R55)+COUNTA($W55:$AA55)</f>
        <v>0</v>
      </c>
      <c r="AO55" s="44" t="n">
        <f aca="false">IF(AJ55,$K$5,IF(AK55,$Z$5,IF(AL55,$W$5,IF(AN55&lt;&gt;0,IF(AI55,$I$5,$F$5),IF(AM55,$Q$5,$F$5)))))</f>
        <v>350</v>
      </c>
      <c r="AP55" s="44" t="n">
        <f aca="false">IF($AI55,$I$5,$F$5)*IF($AN55=0,0,(1+($AN55-1)/2))</f>
        <v>0</v>
      </c>
      <c r="AQ55" s="44" t="n">
        <f aca="false">IF(OR(AK55,AL55),MAX(AO55,AP55),AP55)</f>
        <v>0</v>
      </c>
      <c r="AR55" s="44" t="n">
        <f aca="false">IF(AJ55,AO55,IF(AM55,AQ55+$Q$5,AQ55))</f>
        <v>0</v>
      </c>
    </row>
    <row r="56" customFormat="false" ht="12.8" hidden="false" customHeight="true" outlineLevel="0" collapsed="false">
      <c r="A56" s="45" t="n">
        <v>41</v>
      </c>
      <c r="B56" s="51"/>
      <c r="C56" s="52"/>
      <c r="D56" s="52"/>
      <c r="E56" s="52"/>
      <c r="F56" s="52"/>
      <c r="G56" s="52"/>
      <c r="H56" s="52"/>
      <c r="I56" s="52"/>
      <c r="J56" s="45" t="str">
        <f aca="false">IF(OR(I56="",I56=0),"",I56*$M$5)</f>
        <v/>
      </c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3"/>
      <c r="V56" s="52"/>
      <c r="W56" s="52"/>
      <c r="X56" s="52"/>
      <c r="Y56" s="52"/>
      <c r="Z56" s="52"/>
      <c r="AA56" s="52"/>
      <c r="AB56" s="54"/>
      <c r="AC56" s="52"/>
      <c r="AD56" s="52"/>
      <c r="AE56" s="43" t="str">
        <f aca="false">IF(AR56=0,"",AR56)</f>
        <v/>
      </c>
      <c r="AF56" s="43" t="str">
        <f aca="false">IF(OR(AL56,AK56,AM56,AN56&lt;&gt;0),10,"")</f>
        <v/>
      </c>
      <c r="AG56" s="43" t="str">
        <f aca="false">IF(AND(J56&lt;&gt;0,J56&lt;&gt;""),J56,"")</f>
        <v/>
      </c>
      <c r="AH56" s="47" t="str">
        <f aca="false">IF(SUM(AE56:AG56)=0,"",SUM(AE56:AG56))</f>
        <v/>
      </c>
      <c r="AI56" s="47" t="b">
        <f aca="false">OR(E56="F",F56="Jr")</f>
        <v>0</v>
      </c>
      <c r="AJ56" s="44" t="b">
        <f aca="false">OR($AC56&lt;&gt;"",$AD56&lt;&gt;"")</f>
        <v>0</v>
      </c>
      <c r="AK56" s="44" t="n">
        <f aca="false">$K56&lt;&gt;""</f>
        <v>0</v>
      </c>
      <c r="AL56" s="44" t="n">
        <f aca="false">L56&lt;&gt;""</f>
        <v>0</v>
      </c>
      <c r="AM56" s="44" t="b">
        <f aca="false">OR($S56&lt;&gt;"",$T56&lt;&gt;"")</f>
        <v>0</v>
      </c>
      <c r="AN56" s="44" t="n">
        <f aca="false">COUNTA($M56:$R56)+COUNTA($W56:$AA56)</f>
        <v>0</v>
      </c>
      <c r="AO56" s="44" t="n">
        <f aca="false">IF(AJ56,$K$5,IF(AK56,$Z$5,IF(AL56,$W$5,IF(AN56&lt;&gt;0,IF(AI56,$I$5,$F$5),IF(AM56,$Q$5,$F$5)))))</f>
        <v>350</v>
      </c>
      <c r="AP56" s="44" t="n">
        <f aca="false">IF($AI56,$I$5,$F$5)*IF($AN56=0,0,(1+($AN56-1)/2))</f>
        <v>0</v>
      </c>
      <c r="AQ56" s="44" t="n">
        <f aca="false">IF(OR(AK56,AL56),MAX(AO56,AP56),AP56)</f>
        <v>0</v>
      </c>
      <c r="AR56" s="44" t="n">
        <f aca="false">IF(AJ56,AO56,IF(AM56,AQ56+$Q$5,AQ56))</f>
        <v>0</v>
      </c>
    </row>
    <row r="57" customFormat="false" ht="12.8" hidden="false" customHeight="true" outlineLevel="0" collapsed="false">
      <c r="A57" s="45" t="n">
        <v>42</v>
      </c>
      <c r="B57" s="51"/>
      <c r="C57" s="52"/>
      <c r="D57" s="52"/>
      <c r="E57" s="52"/>
      <c r="F57" s="52"/>
      <c r="G57" s="52"/>
      <c r="H57" s="52"/>
      <c r="I57" s="52"/>
      <c r="J57" s="45" t="str">
        <f aca="false">IF(OR(I57="",I57=0),"",I57*$M$5)</f>
        <v/>
      </c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3"/>
      <c r="V57" s="52"/>
      <c r="W57" s="52"/>
      <c r="X57" s="52"/>
      <c r="Y57" s="52"/>
      <c r="Z57" s="52"/>
      <c r="AA57" s="52"/>
      <c r="AB57" s="54"/>
      <c r="AC57" s="52"/>
      <c r="AD57" s="52"/>
      <c r="AE57" s="43" t="str">
        <f aca="false">IF(AR57=0,"",AR57)</f>
        <v/>
      </c>
      <c r="AF57" s="43" t="str">
        <f aca="false">IF(OR(AL57,AK57,AM57,AN57&lt;&gt;0),10,"")</f>
        <v/>
      </c>
      <c r="AG57" s="43" t="str">
        <f aca="false">IF(AND(J57&lt;&gt;0,J57&lt;&gt;""),J57,"")</f>
        <v/>
      </c>
      <c r="AH57" s="47" t="str">
        <f aca="false">IF(SUM(AE57:AG57)=0,"",SUM(AE57:AG57))</f>
        <v/>
      </c>
      <c r="AI57" s="47" t="b">
        <f aca="false">OR(E57="F",F57="Jr")</f>
        <v>0</v>
      </c>
      <c r="AJ57" s="44" t="b">
        <f aca="false">OR($AC57&lt;&gt;"",$AD57&lt;&gt;"")</f>
        <v>0</v>
      </c>
      <c r="AK57" s="44" t="n">
        <f aca="false">$K57&lt;&gt;""</f>
        <v>0</v>
      </c>
      <c r="AL57" s="44" t="n">
        <f aca="false">L57&lt;&gt;""</f>
        <v>0</v>
      </c>
      <c r="AM57" s="44" t="b">
        <f aca="false">OR($S57&lt;&gt;"",$T57&lt;&gt;"")</f>
        <v>0</v>
      </c>
      <c r="AN57" s="44" t="n">
        <f aca="false">COUNTA($M57:$R57)+COUNTA($W57:$AA57)</f>
        <v>0</v>
      </c>
      <c r="AO57" s="44" t="n">
        <f aca="false">IF(AJ57,$K$5,IF(AK57,$Z$5,IF(AL57,$W$5,IF(AN57&lt;&gt;0,IF(AI57,$I$5,$F$5),IF(AM57,$Q$5,$F$5)))))</f>
        <v>350</v>
      </c>
      <c r="AP57" s="44" t="n">
        <f aca="false">IF($AI57,$I$5,$F$5)*IF($AN57=0,0,(1+($AN57-1)/2))</f>
        <v>0</v>
      </c>
      <c r="AQ57" s="44" t="n">
        <f aca="false">IF(OR(AK57,AL57),MAX(AO57,AP57),AP57)</f>
        <v>0</v>
      </c>
      <c r="AR57" s="44" t="n">
        <f aca="false">IF(AJ57,AO57,IF(AM57,AQ57+$Q$5,AQ57))</f>
        <v>0</v>
      </c>
    </row>
    <row r="58" customFormat="false" ht="12.8" hidden="false" customHeight="true" outlineLevel="0" collapsed="false">
      <c r="A58" s="45" t="n">
        <v>43</v>
      </c>
      <c r="B58" s="51"/>
      <c r="C58" s="52"/>
      <c r="D58" s="52"/>
      <c r="E58" s="52"/>
      <c r="F58" s="52"/>
      <c r="G58" s="52"/>
      <c r="H58" s="52"/>
      <c r="I58" s="52"/>
      <c r="J58" s="45" t="str">
        <f aca="false">IF(OR(I58="",I58=0),"",I58*$M$5)</f>
        <v/>
      </c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3"/>
      <c r="V58" s="52"/>
      <c r="W58" s="52"/>
      <c r="X58" s="52"/>
      <c r="Y58" s="52"/>
      <c r="Z58" s="52"/>
      <c r="AA58" s="52"/>
      <c r="AB58" s="54"/>
      <c r="AC58" s="52"/>
      <c r="AD58" s="52"/>
      <c r="AE58" s="43" t="str">
        <f aca="false">IF(AR58=0,"",AR58)</f>
        <v/>
      </c>
      <c r="AF58" s="43" t="str">
        <f aca="false">IF(OR(AL58,AK58,AM58,AN58&lt;&gt;0),10,"")</f>
        <v/>
      </c>
      <c r="AG58" s="43" t="str">
        <f aca="false">IF(AND(J58&lt;&gt;0,J58&lt;&gt;""),J58,"")</f>
        <v/>
      </c>
      <c r="AH58" s="47" t="str">
        <f aca="false">IF(SUM(AE58:AG58)=0,"",SUM(AE58:AG58))</f>
        <v/>
      </c>
      <c r="AI58" s="47" t="b">
        <f aca="false">OR(E58="F",F58="Jr")</f>
        <v>0</v>
      </c>
      <c r="AJ58" s="44" t="b">
        <f aca="false">OR($AC58&lt;&gt;"",$AD58&lt;&gt;"")</f>
        <v>0</v>
      </c>
      <c r="AK58" s="44" t="n">
        <f aca="false">$K58&lt;&gt;""</f>
        <v>0</v>
      </c>
      <c r="AL58" s="44" t="n">
        <f aca="false">L58&lt;&gt;""</f>
        <v>0</v>
      </c>
      <c r="AM58" s="44" t="b">
        <f aca="false">OR($S58&lt;&gt;"",$T58&lt;&gt;"")</f>
        <v>0</v>
      </c>
      <c r="AN58" s="44" t="n">
        <f aca="false">COUNTA($M58:$R58)+COUNTA($W58:$AA58)</f>
        <v>0</v>
      </c>
      <c r="AO58" s="44" t="n">
        <f aca="false">IF(AJ58,$K$5,IF(AK58,$Z$5,IF(AL58,$W$5,IF(AN58&lt;&gt;0,IF(AI58,$I$5,$F$5),IF(AM58,$Q$5,$F$5)))))</f>
        <v>350</v>
      </c>
      <c r="AP58" s="44" t="n">
        <f aca="false">IF($AI58,$I$5,$F$5)*IF($AN58=0,0,(1+($AN58-1)/2))</f>
        <v>0</v>
      </c>
      <c r="AQ58" s="44" t="n">
        <f aca="false">IF(OR(AK58,AL58),MAX(AO58,AP58),AP58)</f>
        <v>0</v>
      </c>
      <c r="AR58" s="44" t="n">
        <f aca="false">IF(AJ58,AO58,IF(AM58,AQ58+$Q$5,AQ58))</f>
        <v>0</v>
      </c>
    </row>
    <row r="59" customFormat="false" ht="12.8" hidden="false" customHeight="true" outlineLevel="0" collapsed="false">
      <c r="A59" s="45" t="n">
        <v>44</v>
      </c>
      <c r="B59" s="51"/>
      <c r="C59" s="52"/>
      <c r="D59" s="52"/>
      <c r="E59" s="52"/>
      <c r="F59" s="52"/>
      <c r="G59" s="52"/>
      <c r="H59" s="52"/>
      <c r="I59" s="52"/>
      <c r="J59" s="45" t="str">
        <f aca="false">IF(OR(I59="",I59=0),"",I59*$M$5)</f>
        <v/>
      </c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3"/>
      <c r="V59" s="52"/>
      <c r="W59" s="52"/>
      <c r="X59" s="52"/>
      <c r="Y59" s="52"/>
      <c r="Z59" s="52"/>
      <c r="AA59" s="52"/>
      <c r="AB59" s="54"/>
      <c r="AC59" s="52"/>
      <c r="AD59" s="52"/>
      <c r="AE59" s="43" t="str">
        <f aca="false">IF(AR59=0,"",AR59)</f>
        <v/>
      </c>
      <c r="AF59" s="43" t="str">
        <f aca="false">IF(OR(AL59,AK59,AM59,AN59&lt;&gt;0),10,"")</f>
        <v/>
      </c>
      <c r="AG59" s="43" t="str">
        <f aca="false">IF(AND(J59&lt;&gt;0,J59&lt;&gt;""),J59,"")</f>
        <v/>
      </c>
      <c r="AH59" s="47" t="str">
        <f aca="false">IF(SUM(AE59:AG59)=0,"",SUM(AE59:AG59))</f>
        <v/>
      </c>
      <c r="AI59" s="47" t="b">
        <f aca="false">OR(E59="F",F59="Jr")</f>
        <v>0</v>
      </c>
      <c r="AJ59" s="44" t="b">
        <f aca="false">OR($AC59&lt;&gt;"",$AD59&lt;&gt;"")</f>
        <v>0</v>
      </c>
      <c r="AK59" s="44" t="n">
        <f aca="false">$K59&lt;&gt;""</f>
        <v>0</v>
      </c>
      <c r="AL59" s="44" t="n">
        <f aca="false">L59&lt;&gt;""</f>
        <v>0</v>
      </c>
      <c r="AM59" s="44" t="b">
        <f aca="false">OR($S59&lt;&gt;"",$T59&lt;&gt;"")</f>
        <v>0</v>
      </c>
      <c r="AN59" s="44" t="n">
        <f aca="false">COUNTA($M59:$R59)+COUNTA($W59:$AA59)</f>
        <v>0</v>
      </c>
      <c r="AO59" s="44" t="n">
        <f aca="false">IF(AJ59,$K$5,IF(AK59,$Z$5,IF(AL59,$W$5,IF(AN59&lt;&gt;0,IF(AI59,$I$5,$F$5),IF(AM59,$Q$5,$F$5)))))</f>
        <v>350</v>
      </c>
      <c r="AP59" s="44" t="n">
        <f aca="false">IF($AI59,$I$5,$F$5)*IF($AN59=0,0,(1+($AN59-1)/2))</f>
        <v>0</v>
      </c>
      <c r="AQ59" s="44" t="n">
        <f aca="false">IF(OR(AK59,AL59),MAX(AO59,AP59),AP59)</f>
        <v>0</v>
      </c>
      <c r="AR59" s="44" t="n">
        <f aca="false">IF(AJ59,AO59,IF(AM59,AQ59+$Q$5,AQ59))</f>
        <v>0</v>
      </c>
    </row>
    <row r="60" customFormat="false" ht="12.8" hidden="false" customHeight="true" outlineLevel="0" collapsed="false">
      <c r="A60" s="45" t="n">
        <v>45</v>
      </c>
      <c r="B60" s="51"/>
      <c r="C60" s="52"/>
      <c r="D60" s="52"/>
      <c r="E60" s="52"/>
      <c r="F60" s="52"/>
      <c r="G60" s="52"/>
      <c r="H60" s="52"/>
      <c r="I60" s="52"/>
      <c r="J60" s="45" t="str">
        <f aca="false">IF(OR(I60="",I60=0),"",I60*$M$5)</f>
        <v/>
      </c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3"/>
      <c r="V60" s="52"/>
      <c r="W60" s="52"/>
      <c r="X60" s="52"/>
      <c r="Y60" s="52"/>
      <c r="Z60" s="52"/>
      <c r="AA60" s="52"/>
      <c r="AB60" s="54"/>
      <c r="AC60" s="52"/>
      <c r="AD60" s="52"/>
      <c r="AE60" s="43" t="str">
        <f aca="false">IF(AR60=0,"",AR60)</f>
        <v/>
      </c>
      <c r="AF60" s="43" t="str">
        <f aca="false">IF(OR(AL60,AK60,AM60,AN60&lt;&gt;0),10,"")</f>
        <v/>
      </c>
      <c r="AG60" s="43" t="str">
        <f aca="false">IF(AND(J60&lt;&gt;0,J60&lt;&gt;""),J60,"")</f>
        <v/>
      </c>
      <c r="AH60" s="47" t="str">
        <f aca="false">IF(SUM(AE60:AG60)=0,"",SUM(AE60:AG60))</f>
        <v/>
      </c>
      <c r="AI60" s="47" t="b">
        <f aca="false">OR(E60="F",F60="Jr")</f>
        <v>0</v>
      </c>
      <c r="AJ60" s="44" t="b">
        <f aca="false">OR($AC60&lt;&gt;"",$AD60&lt;&gt;"")</f>
        <v>0</v>
      </c>
      <c r="AK60" s="44" t="n">
        <f aca="false">$K60&lt;&gt;""</f>
        <v>0</v>
      </c>
      <c r="AL60" s="44" t="n">
        <f aca="false">L60&lt;&gt;""</f>
        <v>0</v>
      </c>
      <c r="AM60" s="44" t="b">
        <f aca="false">OR($S60&lt;&gt;"",$T60&lt;&gt;"")</f>
        <v>0</v>
      </c>
      <c r="AN60" s="44" t="n">
        <f aca="false">COUNTA($M60:$R60)+COUNTA($W60:$AA60)</f>
        <v>0</v>
      </c>
      <c r="AO60" s="44" t="n">
        <f aca="false">IF(AJ60,$K$5,IF(AK60,$Z$5,IF(AL60,$W$5,IF(AN60&lt;&gt;0,IF(AI60,$I$5,$F$5),IF(AM60,$Q$5,$F$5)))))</f>
        <v>350</v>
      </c>
      <c r="AP60" s="44" t="n">
        <f aca="false">IF($AI60,$I$5,$F$5)*IF($AN60=0,0,(1+($AN60-1)/2))</f>
        <v>0</v>
      </c>
      <c r="AQ60" s="44" t="n">
        <f aca="false">IF(OR(AK60,AL60),MAX(AO60,AP60),AP60)</f>
        <v>0</v>
      </c>
      <c r="AR60" s="44" t="n">
        <f aca="false">IF(AJ60,AO60,IF(AM60,AQ60+$Q$5,AQ60))</f>
        <v>0</v>
      </c>
    </row>
    <row r="61" customFormat="false" ht="12.8" hidden="false" customHeight="true" outlineLevel="0" collapsed="false">
      <c r="A61" s="45" t="n">
        <v>46</v>
      </c>
      <c r="B61" s="51"/>
      <c r="C61" s="52"/>
      <c r="D61" s="52"/>
      <c r="E61" s="52"/>
      <c r="F61" s="52"/>
      <c r="G61" s="52"/>
      <c r="H61" s="52"/>
      <c r="I61" s="52"/>
      <c r="J61" s="45" t="str">
        <f aca="false">IF(OR(I61="",I61=0),"",I61*$M$5)</f>
        <v/>
      </c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3"/>
      <c r="V61" s="52"/>
      <c r="W61" s="52"/>
      <c r="X61" s="52"/>
      <c r="Y61" s="52"/>
      <c r="Z61" s="52"/>
      <c r="AA61" s="52"/>
      <c r="AB61" s="54"/>
      <c r="AC61" s="52"/>
      <c r="AD61" s="52"/>
      <c r="AE61" s="43" t="str">
        <f aca="false">IF(AR61=0,"",AR61)</f>
        <v/>
      </c>
      <c r="AF61" s="43" t="str">
        <f aca="false">IF(OR(AL61,AK61,AM61,AN61&lt;&gt;0),10,"")</f>
        <v/>
      </c>
      <c r="AG61" s="43" t="str">
        <f aca="false">IF(AND(J61&lt;&gt;0,J61&lt;&gt;""),J61,"")</f>
        <v/>
      </c>
      <c r="AH61" s="47" t="str">
        <f aca="false">IF(SUM(AE61:AG61)=0,"",SUM(AE61:AG61))</f>
        <v/>
      </c>
      <c r="AI61" s="47" t="b">
        <f aca="false">OR(E61="F",F61="Jr")</f>
        <v>0</v>
      </c>
      <c r="AJ61" s="44" t="b">
        <f aca="false">OR($AC61&lt;&gt;"",$AD61&lt;&gt;"")</f>
        <v>0</v>
      </c>
      <c r="AK61" s="44" t="n">
        <f aca="false">$K61&lt;&gt;""</f>
        <v>0</v>
      </c>
      <c r="AL61" s="44" t="n">
        <f aca="false">L61&lt;&gt;""</f>
        <v>0</v>
      </c>
      <c r="AM61" s="44" t="b">
        <f aca="false">OR($S61&lt;&gt;"",$T61&lt;&gt;"")</f>
        <v>0</v>
      </c>
      <c r="AN61" s="44" t="n">
        <f aca="false">COUNTA($M61:$R61)+COUNTA($W61:$AA61)</f>
        <v>0</v>
      </c>
      <c r="AO61" s="44" t="n">
        <f aca="false">IF(AJ61,$K$5,IF(AK61,$Z$5,IF(AL61,$W$5,IF(AN61&lt;&gt;0,IF(AI61,$I$5,$F$5),IF(AM61,$Q$5,$F$5)))))</f>
        <v>350</v>
      </c>
      <c r="AP61" s="44" t="n">
        <f aca="false">IF($AI61,$I$5,$F$5)*IF($AN61=0,0,(1+($AN61-1)/2))</f>
        <v>0</v>
      </c>
      <c r="AQ61" s="44" t="n">
        <f aca="false">IF(OR(AK61,AL61),MAX(AO61,AP61),AP61)</f>
        <v>0</v>
      </c>
      <c r="AR61" s="44" t="n">
        <f aca="false">IF(AJ61,AO61,IF(AM61,AQ61+$Q$5,AQ61))</f>
        <v>0</v>
      </c>
    </row>
    <row r="62" customFormat="false" ht="12.8" hidden="false" customHeight="true" outlineLevel="0" collapsed="false">
      <c r="A62" s="45" t="n">
        <v>47</v>
      </c>
      <c r="B62" s="51"/>
      <c r="C62" s="52"/>
      <c r="D62" s="52"/>
      <c r="E62" s="52"/>
      <c r="F62" s="52"/>
      <c r="G62" s="52"/>
      <c r="H62" s="52"/>
      <c r="I62" s="52"/>
      <c r="J62" s="45" t="str">
        <f aca="false">IF(OR(I62="",I62=0),"",I62*$M$5)</f>
        <v/>
      </c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3"/>
      <c r="V62" s="52"/>
      <c r="W62" s="52"/>
      <c r="X62" s="52"/>
      <c r="Y62" s="52"/>
      <c r="Z62" s="52"/>
      <c r="AA62" s="52"/>
      <c r="AB62" s="54"/>
      <c r="AC62" s="52"/>
      <c r="AD62" s="52"/>
      <c r="AE62" s="43" t="str">
        <f aca="false">IF(AR62=0,"",AR62)</f>
        <v/>
      </c>
      <c r="AF62" s="43" t="str">
        <f aca="false">IF(OR(AL62,AK62,AM62,AN62&lt;&gt;0),10,"")</f>
        <v/>
      </c>
      <c r="AG62" s="43" t="str">
        <f aca="false">IF(AND(J62&lt;&gt;0,J62&lt;&gt;""),J62,"")</f>
        <v/>
      </c>
      <c r="AH62" s="47" t="str">
        <f aca="false">IF(SUM(AE62:AG62)=0,"",SUM(AE62:AG62))</f>
        <v/>
      </c>
      <c r="AI62" s="47" t="b">
        <f aca="false">OR(E62="F",F62="Jr")</f>
        <v>0</v>
      </c>
      <c r="AJ62" s="44" t="b">
        <f aca="false">OR($AC62&lt;&gt;"",$AD62&lt;&gt;"")</f>
        <v>0</v>
      </c>
      <c r="AK62" s="44" t="n">
        <f aca="false">$K62&lt;&gt;""</f>
        <v>0</v>
      </c>
      <c r="AL62" s="44" t="n">
        <f aca="false">L62&lt;&gt;""</f>
        <v>0</v>
      </c>
      <c r="AM62" s="44" t="b">
        <f aca="false">OR($S62&lt;&gt;"",$T62&lt;&gt;"")</f>
        <v>0</v>
      </c>
      <c r="AN62" s="44" t="n">
        <f aca="false">COUNTA($M62:$R62)+COUNTA($W62:$AA62)</f>
        <v>0</v>
      </c>
      <c r="AO62" s="44" t="n">
        <f aca="false">IF(AJ62,$K$5,IF(AK62,$Z$5,IF(AL62,$W$5,IF(AN62&lt;&gt;0,IF(AI62,$I$5,$F$5),IF(AM62,$Q$5,$F$5)))))</f>
        <v>350</v>
      </c>
      <c r="AP62" s="44" t="n">
        <f aca="false">IF($AI62,$I$5,$F$5)*IF($AN62=0,0,(1+($AN62-1)/2))</f>
        <v>0</v>
      </c>
      <c r="AQ62" s="44" t="n">
        <f aca="false">IF(OR(AK62,AL62),MAX(AO62,AP62),AP62)</f>
        <v>0</v>
      </c>
      <c r="AR62" s="44" t="n">
        <f aca="false">IF(AJ62,AO62,IF(AM62,AQ62+$Q$5,AQ62))</f>
        <v>0</v>
      </c>
    </row>
    <row r="63" customFormat="false" ht="12.8" hidden="false" customHeight="true" outlineLevel="0" collapsed="false">
      <c r="A63" s="45" t="n">
        <v>48</v>
      </c>
      <c r="B63" s="51"/>
      <c r="C63" s="52"/>
      <c r="D63" s="52"/>
      <c r="E63" s="52"/>
      <c r="F63" s="52"/>
      <c r="G63" s="52"/>
      <c r="H63" s="52"/>
      <c r="I63" s="52"/>
      <c r="J63" s="45" t="str">
        <f aca="false">IF(OR(I63="",I63=0),"",I63*$M$5)</f>
        <v/>
      </c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3"/>
      <c r="V63" s="52"/>
      <c r="W63" s="52"/>
      <c r="X63" s="52"/>
      <c r="Y63" s="52"/>
      <c r="Z63" s="52"/>
      <c r="AA63" s="52"/>
      <c r="AB63" s="54"/>
      <c r="AC63" s="52"/>
      <c r="AD63" s="52"/>
      <c r="AE63" s="43" t="str">
        <f aca="false">IF(AR63=0,"",AR63)</f>
        <v/>
      </c>
      <c r="AF63" s="43" t="str">
        <f aca="false">IF(OR(AL63,AK63,AM63,AN63&lt;&gt;0),10,"")</f>
        <v/>
      </c>
      <c r="AG63" s="43" t="str">
        <f aca="false">IF(AND(J63&lt;&gt;0,J63&lt;&gt;""),J63,"")</f>
        <v/>
      </c>
      <c r="AH63" s="47" t="str">
        <f aca="false">IF(SUM(AE63:AG63)=0,"",SUM(AE63:AG63))</f>
        <v/>
      </c>
      <c r="AI63" s="47" t="b">
        <f aca="false">OR(E63="F",F63="Jr")</f>
        <v>0</v>
      </c>
      <c r="AJ63" s="44" t="b">
        <f aca="false">OR($AC63&lt;&gt;"",$AD63&lt;&gt;"")</f>
        <v>0</v>
      </c>
      <c r="AK63" s="44" t="n">
        <f aca="false">$K63&lt;&gt;""</f>
        <v>0</v>
      </c>
      <c r="AL63" s="44" t="n">
        <f aca="false">L63&lt;&gt;""</f>
        <v>0</v>
      </c>
      <c r="AM63" s="44" t="b">
        <f aca="false">OR($S63&lt;&gt;"",$T63&lt;&gt;"")</f>
        <v>0</v>
      </c>
      <c r="AN63" s="44" t="n">
        <f aca="false">COUNTA($M63:$R63)+COUNTA($W63:$AA63)</f>
        <v>0</v>
      </c>
      <c r="AO63" s="44" t="n">
        <f aca="false">IF(AJ63,$K$5,IF(AK63,$Z$5,IF(AL63,$W$5,IF(AN63&lt;&gt;0,IF(AI63,$I$5,$F$5),IF(AM63,$Q$5,$F$5)))))</f>
        <v>350</v>
      </c>
      <c r="AP63" s="44" t="n">
        <f aca="false">IF($AI63,$I$5,$F$5)*IF($AN63=0,0,(1+($AN63-1)/2))</f>
        <v>0</v>
      </c>
      <c r="AQ63" s="44" t="n">
        <f aca="false">IF(OR(AK63,AL63),MAX(AO63,AP63),AP63)</f>
        <v>0</v>
      </c>
      <c r="AR63" s="44" t="n">
        <f aca="false">IF(AJ63,AO63,IF(AM63,AQ63+$Q$5,AQ63))</f>
        <v>0</v>
      </c>
    </row>
    <row r="64" customFormat="false" ht="12.8" hidden="false" customHeight="true" outlineLevel="0" collapsed="false">
      <c r="A64" s="45" t="n">
        <v>49</v>
      </c>
      <c r="B64" s="51"/>
      <c r="C64" s="52"/>
      <c r="D64" s="52"/>
      <c r="E64" s="52"/>
      <c r="F64" s="52"/>
      <c r="G64" s="52"/>
      <c r="H64" s="52"/>
      <c r="I64" s="52"/>
      <c r="J64" s="45" t="str">
        <f aca="false">IF(OR(I64="",I64=0),"",I64*$M$5)</f>
        <v/>
      </c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3"/>
      <c r="V64" s="52"/>
      <c r="W64" s="52"/>
      <c r="X64" s="52"/>
      <c r="Y64" s="52"/>
      <c r="Z64" s="52"/>
      <c r="AA64" s="52"/>
      <c r="AB64" s="54"/>
      <c r="AC64" s="52"/>
      <c r="AD64" s="52"/>
      <c r="AE64" s="43" t="str">
        <f aca="false">IF(AR64=0,"",AR64)</f>
        <v/>
      </c>
      <c r="AF64" s="43" t="str">
        <f aca="false">IF(OR(AL64,AK64,AM64,AN64&lt;&gt;0),10,"")</f>
        <v/>
      </c>
      <c r="AG64" s="43" t="str">
        <f aca="false">IF(AND(J64&lt;&gt;0,J64&lt;&gt;""),J64,"")</f>
        <v/>
      </c>
      <c r="AH64" s="47" t="str">
        <f aca="false">IF(SUM(AE64:AG64)=0,"",SUM(AE64:AG64))</f>
        <v/>
      </c>
      <c r="AI64" s="47" t="b">
        <f aca="false">OR(E64="F",F64="Jr")</f>
        <v>0</v>
      </c>
      <c r="AJ64" s="44" t="b">
        <f aca="false">OR($AC64&lt;&gt;"",$AD64&lt;&gt;"")</f>
        <v>0</v>
      </c>
      <c r="AK64" s="44" t="n">
        <f aca="false">$K64&lt;&gt;""</f>
        <v>0</v>
      </c>
      <c r="AL64" s="44" t="n">
        <f aca="false">L64&lt;&gt;""</f>
        <v>0</v>
      </c>
      <c r="AM64" s="44" t="b">
        <f aca="false">OR($S64&lt;&gt;"",$T64&lt;&gt;"")</f>
        <v>0</v>
      </c>
      <c r="AN64" s="44" t="n">
        <f aca="false">COUNTA($M64:$R64)+COUNTA($W64:$AA64)</f>
        <v>0</v>
      </c>
      <c r="AO64" s="44" t="n">
        <f aca="false">IF(AJ64,$K$5,IF(AK64,$Z$5,IF(AL64,$W$5,IF(AN64&lt;&gt;0,IF(AI64,$I$5,$F$5),IF(AM64,$Q$5,$F$5)))))</f>
        <v>350</v>
      </c>
      <c r="AP64" s="44" t="n">
        <f aca="false">IF($AI64,$I$5,$F$5)*IF($AN64=0,0,(1+($AN64-1)/2))</f>
        <v>0</v>
      </c>
      <c r="AQ64" s="44" t="n">
        <f aca="false">IF(OR(AK64,AL64),MAX(AO64,AP64),AP64)</f>
        <v>0</v>
      </c>
      <c r="AR64" s="44" t="n">
        <f aca="false">IF(AJ64,AO64,IF(AM64,AQ64+$Q$5,AQ64))</f>
        <v>0</v>
      </c>
    </row>
    <row r="65" customFormat="false" ht="12.8" hidden="false" customHeight="true" outlineLevel="0" collapsed="false">
      <c r="A65" s="45" t="n">
        <v>50</v>
      </c>
      <c r="B65" s="51"/>
      <c r="C65" s="52"/>
      <c r="D65" s="52"/>
      <c r="E65" s="52"/>
      <c r="F65" s="52"/>
      <c r="G65" s="52"/>
      <c r="H65" s="52"/>
      <c r="I65" s="52"/>
      <c r="J65" s="45" t="str">
        <f aca="false">IF(OR(I65="",I65=0),"",I65*$M$5)</f>
        <v/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3"/>
      <c r="V65" s="52"/>
      <c r="W65" s="52"/>
      <c r="X65" s="52"/>
      <c r="Y65" s="52"/>
      <c r="Z65" s="52"/>
      <c r="AA65" s="52"/>
      <c r="AB65" s="54"/>
      <c r="AC65" s="52"/>
      <c r="AD65" s="52"/>
      <c r="AE65" s="43" t="str">
        <f aca="false">IF(AR65=0,"",AR65)</f>
        <v/>
      </c>
      <c r="AF65" s="43" t="str">
        <f aca="false">IF(OR(AL65,AK65,AM65,AN65&lt;&gt;0),10,"")</f>
        <v/>
      </c>
      <c r="AG65" s="43" t="str">
        <f aca="false">IF(AND(J65&lt;&gt;0,J65&lt;&gt;""),J65,"")</f>
        <v/>
      </c>
      <c r="AH65" s="47" t="str">
        <f aca="false">IF(SUM(AE65:AG65)=0,"",SUM(AE65:AG65))</f>
        <v/>
      </c>
      <c r="AI65" s="47" t="b">
        <f aca="false">OR(E65="F",F65="Jr")</f>
        <v>0</v>
      </c>
      <c r="AJ65" s="44" t="b">
        <f aca="false">OR($AC65&lt;&gt;"",$AD65&lt;&gt;"")</f>
        <v>0</v>
      </c>
      <c r="AK65" s="44" t="n">
        <f aca="false">$K65&lt;&gt;""</f>
        <v>0</v>
      </c>
      <c r="AL65" s="44" t="n">
        <f aca="false">L65&lt;&gt;""</f>
        <v>0</v>
      </c>
      <c r="AM65" s="44" t="b">
        <f aca="false">OR($S65&lt;&gt;"",$T65&lt;&gt;"")</f>
        <v>0</v>
      </c>
      <c r="AN65" s="44" t="n">
        <f aca="false">COUNTA($M65:$R65)+COUNTA($W65:$AA65)</f>
        <v>0</v>
      </c>
      <c r="AO65" s="44" t="n">
        <f aca="false">IF(AJ65,$K$5,IF(AK65,$Z$5,IF(AL65,$W$5,IF(AN65&lt;&gt;0,IF(AI65,$I$5,$F$5),IF(AM65,$Q$5,$F$5)))))</f>
        <v>350</v>
      </c>
      <c r="AP65" s="44" t="n">
        <f aca="false">IF($AI65,$I$5,$F$5)*IF($AN65=0,0,(1+($AN65-1)/2))</f>
        <v>0</v>
      </c>
      <c r="AQ65" s="44" t="n">
        <f aca="false">IF(OR(AK65,AL65),MAX(AO65,AP65),AP65)</f>
        <v>0</v>
      </c>
      <c r="AR65" s="44" t="n">
        <f aca="false">IF(AJ65,AO65,IF(AM65,AQ65+$Q$5,AQ65))</f>
        <v>0</v>
      </c>
    </row>
    <row r="66" s="8" customFormat="true" ht="12.8" hidden="false" customHeight="true" outlineLevel="0" collapsed="false">
      <c r="B66" s="30"/>
      <c r="C66" s="30"/>
      <c r="D66" s="30"/>
      <c r="E66" s="30"/>
      <c r="F66" s="55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 t="s">
        <v>73</v>
      </c>
      <c r="AG66" s="30"/>
      <c r="AH66" s="56" t="n">
        <f aca="false">SUM(AH16:AH65)</f>
        <v>0</v>
      </c>
      <c r="AI66" s="57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</row>
    <row r="67" s="8" customFormat="true" ht="12.8" hidden="false" customHeight="true" outlineLevel="0" collapsed="false">
      <c r="B67" s="58" t="s">
        <v>74</v>
      </c>
      <c r="C67" s="58"/>
      <c r="D67" s="58"/>
      <c r="E67" s="9"/>
      <c r="F67" s="59" t="s">
        <v>75</v>
      </c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9"/>
      <c r="AA67" s="9"/>
      <c r="AB67" s="9"/>
      <c r="AC67" s="9"/>
      <c r="AD67" s="9"/>
      <c r="AH67" s="57"/>
      <c r="AI67" s="57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</row>
    <row r="68" s="8" customFormat="true" ht="12.8" hidden="false" customHeight="true" outlineLevel="0" collapsed="false">
      <c r="B68" s="58"/>
      <c r="C68" s="58"/>
      <c r="D68" s="58"/>
      <c r="E68" s="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9"/>
      <c r="AA68" s="9"/>
      <c r="AB68" s="9"/>
      <c r="AC68" s="9"/>
      <c r="AD68" s="9"/>
      <c r="AE68" s="1"/>
      <c r="AF68" s="30"/>
      <c r="AG68" s="30"/>
      <c r="AH68" s="60"/>
      <c r="AI68" s="57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</row>
    <row r="69" s="8" customFormat="true" ht="12.8" hidden="false" customHeight="true" outlineLevel="0" collapsed="false">
      <c r="B69" s="58"/>
      <c r="C69" s="58"/>
      <c r="D69" s="58"/>
      <c r="E69" s="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9"/>
      <c r="AA69" s="9"/>
      <c r="AB69" s="9"/>
      <c r="AC69" s="9"/>
      <c r="AD69" s="9"/>
      <c r="AH69" s="57"/>
      <c r="AI69" s="57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</row>
    <row r="70" s="8" customFormat="true" ht="12.8" hidden="false" customHeight="true" outlineLevel="0" collapsed="false">
      <c r="B70" s="58"/>
      <c r="C70" s="58"/>
      <c r="D70" s="58"/>
      <c r="E70" s="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9"/>
      <c r="AA70" s="9"/>
      <c r="AB70" s="9"/>
      <c r="AC70" s="9"/>
      <c r="AD70" s="9"/>
      <c r="AH70" s="57"/>
      <c r="AI70" s="57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</row>
    <row r="71" s="8" customFormat="true" ht="12.8" hidden="false" customHeight="true" outlineLevel="0" collapsed="false">
      <c r="B71" s="58"/>
      <c r="C71" s="58"/>
      <c r="D71" s="58"/>
      <c r="E71" s="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9"/>
      <c r="AA71" s="9"/>
      <c r="AB71" s="9"/>
      <c r="AC71" s="9"/>
      <c r="AD71" s="9"/>
      <c r="AH71" s="57"/>
      <c r="AI71" s="57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</row>
    <row r="72" s="8" customFormat="true" ht="31.5" hidden="false" customHeight="true" outlineLevel="0" collapsed="false">
      <c r="B72" s="58"/>
      <c r="C72" s="58"/>
      <c r="D72" s="58"/>
      <c r="E72" s="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9"/>
      <c r="AA72" s="9"/>
      <c r="AB72" s="9"/>
      <c r="AC72" s="9"/>
      <c r="AD72" s="9"/>
      <c r="AH72" s="57"/>
      <c r="AI72" s="57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</row>
    <row r="73" s="8" customFormat="true" ht="12.8" hidden="false" customHeight="true" outlineLevel="0" collapsed="false">
      <c r="C73" s="9"/>
      <c r="D73" s="9"/>
      <c r="E73" s="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9"/>
      <c r="AA73" s="9"/>
      <c r="AB73" s="9"/>
      <c r="AC73" s="9"/>
      <c r="AD73" s="9"/>
      <c r="AH73" s="57"/>
      <c r="AI73" s="57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</row>
    <row r="74" s="8" customFormat="true" ht="12.8" hidden="false" customHeight="true" outlineLevel="0" collapsed="false">
      <c r="B74" s="61"/>
      <c r="C74" s="61"/>
      <c r="D74" s="62"/>
      <c r="E74" s="62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9"/>
      <c r="AA74" s="9"/>
      <c r="AB74" s="9"/>
      <c r="AC74" s="9"/>
      <c r="AD74" s="9"/>
      <c r="AH74" s="57"/>
      <c r="AI74" s="57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</row>
    <row r="75" s="8" customFormat="true" ht="12.8" hidden="false" customHeight="true" outlineLevel="0" collapsed="false">
      <c r="A75" s="26"/>
      <c r="B75" s="26" t="s">
        <v>76</v>
      </c>
      <c r="C75" s="26"/>
      <c r="D75" s="26"/>
      <c r="E75" s="26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26"/>
      <c r="AA75" s="26"/>
      <c r="AB75" s="26"/>
      <c r="AC75" s="26"/>
      <c r="AD75" s="26"/>
      <c r="AH75" s="57"/>
      <c r="AI75" s="57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</row>
    <row r="76" s="8" customFormat="true" ht="12.8" hidden="false" customHeight="true" outlineLevel="0" collapsed="false">
      <c r="A76" s="26"/>
      <c r="B76" s="26" t="s">
        <v>77</v>
      </c>
      <c r="C76" s="26"/>
      <c r="D76" s="26"/>
      <c r="E76" s="26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26"/>
      <c r="AA76" s="26"/>
      <c r="AB76" s="26"/>
      <c r="AC76" s="26"/>
      <c r="AD76" s="26"/>
      <c r="AH76" s="57"/>
      <c r="AI76" s="57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</row>
    <row r="77" s="8" customFormat="true" ht="30.5" hidden="false" customHeight="true" outlineLevel="0" collapsed="false">
      <c r="A77" s="63"/>
      <c r="B77" s="64"/>
      <c r="C77" s="64"/>
      <c r="D77" s="23"/>
      <c r="E77" s="23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65"/>
      <c r="AA77" s="65"/>
      <c r="AB77" s="65"/>
      <c r="AC77" s="65"/>
      <c r="AD77" s="65"/>
      <c r="AH77" s="57"/>
      <c r="AI77" s="57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</row>
    <row r="78" s="8" customFormat="true" ht="15.65" hidden="false" customHeight="true" outlineLevel="0" collapsed="false">
      <c r="A78" s="63"/>
      <c r="B78" s="26" t="s">
        <v>78</v>
      </c>
      <c r="C78" s="26"/>
      <c r="D78" s="26"/>
      <c r="E78" s="26"/>
      <c r="F78" s="26"/>
      <c r="G78" s="30"/>
      <c r="H78" s="30"/>
      <c r="I78" s="30"/>
      <c r="J78" s="65"/>
      <c r="K78" s="23" t="s">
        <v>79</v>
      </c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65"/>
      <c r="X78" s="65"/>
      <c r="Y78" s="65"/>
      <c r="Z78" s="65"/>
      <c r="AA78" s="65"/>
      <c r="AB78" s="65"/>
      <c r="AC78" s="65"/>
      <c r="AD78" s="65"/>
      <c r="AH78" s="57"/>
      <c r="AI78" s="57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</row>
    <row r="79" s="8" customFormat="true" ht="31.3" hidden="false" customHeight="true" outlineLevel="0" collapsed="false">
      <c r="B79" s="66"/>
      <c r="C79" s="66"/>
      <c r="D79" s="9"/>
      <c r="E79" s="67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7"/>
      <c r="AA79" s="69"/>
      <c r="AB79" s="9"/>
      <c r="AC79" s="9"/>
      <c r="AD79" s="9"/>
      <c r="AH79" s="57"/>
      <c r="AI79" s="57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</row>
    <row r="80" s="8" customFormat="true" ht="12.8" hidden="false" customHeight="true" outlineLevel="0" collapsed="false">
      <c r="B80" s="26" t="s">
        <v>80</v>
      </c>
      <c r="C80" s="26"/>
      <c r="D80" s="9"/>
      <c r="E80" s="67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7"/>
      <c r="AA80" s="69"/>
      <c r="AB80" s="9"/>
      <c r="AC80" s="9"/>
      <c r="AD80" s="9"/>
      <c r="AH80" s="57"/>
      <c r="AI80" s="57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</row>
    <row r="81" s="8" customFormat="true" ht="44.75" hidden="false" customHeight="true" outlineLevel="0" collapsed="false">
      <c r="B81" s="66"/>
      <c r="C81" s="66"/>
      <c r="D81" s="9"/>
      <c r="E81" s="67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7"/>
      <c r="AA81" s="69"/>
      <c r="AB81" s="9"/>
      <c r="AC81" s="9"/>
      <c r="AD81" s="9"/>
      <c r="AH81" s="57"/>
      <c r="AI81" s="57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</row>
    <row r="82" s="8" customFormat="true" ht="35.8" hidden="false" customHeight="true" outlineLevel="0" collapsed="false">
      <c r="B82" s="26" t="s">
        <v>81</v>
      </c>
      <c r="C82" s="26"/>
      <c r="D82" s="26"/>
      <c r="E82" s="26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26"/>
      <c r="AA82" s="26"/>
      <c r="AB82" s="26"/>
      <c r="AC82" s="26"/>
      <c r="AD82" s="26"/>
      <c r="AH82" s="57"/>
      <c r="AI82" s="57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</row>
    <row r="83" s="8" customFormat="true" ht="12.8" hidden="false" customHeight="true" outlineLevel="0" collapsed="false">
      <c r="B83" s="64"/>
      <c r="C83" s="64"/>
      <c r="D83" s="64"/>
      <c r="E83" s="65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5"/>
      <c r="AA83" s="65"/>
      <c r="AB83" s="65"/>
      <c r="AC83" s="65"/>
      <c r="AD83" s="65"/>
      <c r="AH83" s="57"/>
      <c r="AI83" s="57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</row>
    <row r="84" s="8" customFormat="true" ht="12.8" hidden="false" customHeight="true" outlineLevel="0" collapsed="false">
      <c r="B84" s="64"/>
      <c r="C84" s="64"/>
      <c r="D84" s="64"/>
      <c r="E84" s="65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5"/>
      <c r="AA84" s="65"/>
      <c r="AB84" s="65"/>
      <c r="AC84" s="65"/>
      <c r="AD84" s="65"/>
      <c r="AH84" s="57"/>
      <c r="AI84" s="57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</row>
    <row r="85" s="8" customFormat="true" ht="12.8" hidden="false" customHeight="true" outlineLevel="0" collapsed="false">
      <c r="B85" s="64"/>
      <c r="C85" s="64"/>
      <c r="D85" s="64"/>
      <c r="E85" s="65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5"/>
      <c r="AA85" s="65"/>
      <c r="AB85" s="65"/>
      <c r="AC85" s="65"/>
      <c r="AD85" s="65"/>
      <c r="AH85" s="57"/>
      <c r="AI85" s="57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</row>
    <row r="86" s="8" customFormat="true" ht="12.8" hidden="false" customHeight="true" outlineLevel="0" collapsed="false">
      <c r="B86" s="64"/>
      <c r="C86" s="64"/>
      <c r="D86" s="64"/>
      <c r="E86" s="65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5"/>
      <c r="AA86" s="65"/>
      <c r="AB86" s="65"/>
      <c r="AC86" s="65"/>
      <c r="AD86" s="65"/>
      <c r="AH86" s="57"/>
      <c r="AI86" s="57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</row>
    <row r="87" s="8" customFormat="true" ht="12.8" hidden="false" customHeight="true" outlineLevel="0" collapsed="false">
      <c r="C87" s="9"/>
      <c r="D87" s="9"/>
      <c r="E87" s="9"/>
      <c r="F87" s="9"/>
      <c r="G87" s="9"/>
      <c r="H87" s="9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H87" s="57"/>
      <c r="AI87" s="57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</row>
    <row r="88" s="8" customFormat="true" ht="12.8" hidden="false" customHeight="true" outlineLevel="0" collapsed="false">
      <c r="C88" s="9"/>
      <c r="D88" s="9"/>
      <c r="E88" s="9"/>
      <c r="F88" s="9"/>
      <c r="G88" s="9"/>
      <c r="H88" s="9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H88" s="57"/>
      <c r="AI88" s="57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</row>
    <row r="89" s="8" customFormat="true" ht="12.8" hidden="false" customHeight="true" outlineLevel="0" collapsed="false">
      <c r="C89" s="9"/>
      <c r="D89" s="9"/>
      <c r="E89" s="9"/>
      <c r="F89" s="9"/>
      <c r="G89" s="9"/>
      <c r="H89" s="9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H89" s="57"/>
      <c r="AI89" s="57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</row>
    <row r="90" s="8" customFormat="true" ht="12.8" hidden="false" customHeight="true" outlineLevel="0" collapsed="false">
      <c r="C90" s="9"/>
      <c r="D90" s="9"/>
      <c r="E90" s="9"/>
      <c r="F90" s="9"/>
      <c r="G90" s="9"/>
      <c r="H90" s="9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H90" s="57"/>
      <c r="AI90" s="57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</row>
    <row r="91" s="8" customFormat="true" ht="12.8" hidden="false" customHeight="true" outlineLevel="0" collapsed="false">
      <c r="C91" s="9"/>
      <c r="D91" s="9"/>
      <c r="E91" s="9"/>
      <c r="F91" s="9"/>
      <c r="G91" s="9"/>
      <c r="H91" s="9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H91" s="57"/>
      <c r="AI91" s="57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</row>
    <row r="92" s="8" customFormat="true" ht="12.8" hidden="false" customHeight="true" outlineLevel="0" collapsed="false">
      <c r="C92" s="9"/>
      <c r="D92" s="9"/>
      <c r="E92" s="9"/>
      <c r="F92" s="9"/>
      <c r="G92" s="9"/>
      <c r="H92" s="9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H92" s="57"/>
      <c r="AI92" s="57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</row>
    <row r="93" s="8" customFormat="true" ht="12.8" hidden="false" customHeight="true" outlineLevel="0" collapsed="false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V93" s="9"/>
      <c r="W93" s="9"/>
      <c r="X93" s="9"/>
      <c r="Y93" s="9"/>
      <c r="Z93" s="9"/>
      <c r="AA93" s="9"/>
      <c r="AB93" s="9"/>
      <c r="AC93" s="9"/>
      <c r="AD93" s="9"/>
      <c r="AH93" s="57"/>
      <c r="AI93" s="57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</row>
  </sheetData>
  <sheetProtection sheet="true" password="b0a7" objects="true" scenarios="true" selectLockedCells="true"/>
  <mergeCells count="40">
    <mergeCell ref="A1:AH1"/>
    <mergeCell ref="A3:B3"/>
    <mergeCell ref="C3:D3"/>
    <mergeCell ref="E3:AH4"/>
    <mergeCell ref="A4:B4"/>
    <mergeCell ref="C4:D4"/>
    <mergeCell ref="G5:H5"/>
    <mergeCell ref="O5:P5"/>
    <mergeCell ref="S5:V5"/>
    <mergeCell ref="X5:Y5"/>
    <mergeCell ref="AA5:AB5"/>
    <mergeCell ref="AC5:AD5"/>
    <mergeCell ref="B6:J6"/>
    <mergeCell ref="K6:AD6"/>
    <mergeCell ref="AE6:AH6"/>
    <mergeCell ref="A7:J7"/>
    <mergeCell ref="K7:S7"/>
    <mergeCell ref="V7:AA7"/>
    <mergeCell ref="AB7:AB14"/>
    <mergeCell ref="AC7:AD7"/>
    <mergeCell ref="U8:U14"/>
    <mergeCell ref="A9:A14"/>
    <mergeCell ref="A15:AH15"/>
    <mergeCell ref="U16:U51"/>
    <mergeCell ref="AB16:AB51"/>
    <mergeCell ref="AF66:AG66"/>
    <mergeCell ref="B67:D72"/>
    <mergeCell ref="F67:Y77"/>
    <mergeCell ref="B75:C75"/>
    <mergeCell ref="B76:C76"/>
    <mergeCell ref="B77:C77"/>
    <mergeCell ref="B78:C78"/>
    <mergeCell ref="G78:I78"/>
    <mergeCell ref="K78:V78"/>
    <mergeCell ref="B79:C79"/>
    <mergeCell ref="F79:Y86"/>
    <mergeCell ref="B80:C80"/>
    <mergeCell ref="B81:C81"/>
    <mergeCell ref="B82:D82"/>
    <mergeCell ref="B83:D86"/>
  </mergeCells>
  <dataValidations count="13">
    <dataValidation allowBlank="true" errorStyle="stop" operator="equal" showDropDown="false" showErrorMessage="true" showInputMessage="false" sqref="C3" type="none">
      <formula1>0</formula1>
      <formula2>0</formula2>
    </dataValidation>
    <dataValidation allowBlank="true" errorStyle="stop" operator="equal" prompt="Select Country From  List" promptTitle="Country" showDropDown="false" showErrorMessage="true" showInputMessage="true" sqref="C4" type="list">
      <formula1>country</formula1>
      <formula2>0</formula2>
    </dataValidation>
    <dataValidation allowBlank="true" errorStyle="stop" operator="equal" prompt="Enter M or F. Leave blank defaults to M." promptTitle="Gender" showDropDown="true" showErrorMessage="true" showInputMessage="false" sqref="E9" type="list">
      <formula1>"M,F"</formula1>
      <formula2>0</formula2>
    </dataValidation>
    <dataValidation allowBlank="true" errorStyle="stop" operator="equal" showDropDown="false" showErrorMessage="true" showInputMessage="false" sqref="F9:F65" type="list">
      <formula1>",Jr,Sr"</formula1>
      <formula2>0</formula2>
    </dataValidation>
    <dataValidation allowBlank="true" errorStyle="stop" operator="equal" showDropDown="false" showErrorMessage="true" showInputMessage="false" sqref="H9:H15" type="list">
      <formula1>"S,M,L,XL,2XL,3XL,4XL,5XL"</formula1>
      <formula2>0</formula2>
    </dataValidation>
    <dataValidation allowBlank="true" error="Enter x or X" errorStyle="stop" operator="equal" showDropDown="true" showErrorMessage="true" showInputMessage="false" sqref="K9:L9 O9:T9 K10:T14" type="list">
      <formula1>"x,X"</formula1>
      <formula2>0</formula2>
    </dataValidation>
    <dataValidation allowBlank="true" error="Enter x or X" errorStyle="stop" operator="equal" prompt="Enter x or X to indicate event entry." showDropDown="true" showErrorMessage="true" showInputMessage="false" sqref="M9:N9" type="list">
      <formula1>"x,X"</formula1>
      <formula2>0</formula2>
    </dataValidation>
    <dataValidation allowBlank="true" error="Enter Jr or Sr.&#10;Default is Sr." errorStyle="stop" operator="equal" prompt="Enter the Age class for the WCh entry. Note: may be competing in older age category." showDropDown="true" showErrorMessage="true" showInputMessage="false" sqref="V9:V14 V16:V65" type="list">
      <formula1>"Jr,Sr"</formula1>
      <formula2>0</formula2>
    </dataValidation>
    <dataValidation allowBlank="true" error="Enter x or X" errorStyle="stop" operator="equal" prompt="Enter x or X to indicate event entry." showDropDown="true" showErrorMessage="true" showInputMessage="false" sqref="W9:AA14 AC9:AD14 W16:AD65" type="list">
      <formula1>"x,X"</formula1>
      <formula2>0</formula2>
    </dataValidation>
    <dataValidation allowBlank="true" errorStyle="stop" operator="equal" prompt="Enter M or F. Leave blank defaults to M." promptTitle="Gender" showDropDown="false" showErrorMessage="true" showInputMessage="false" sqref="E10:E65" type="list">
      <formula1>"M,F"</formula1>
      <formula2>0</formula2>
    </dataValidation>
    <dataValidation allowBlank="true" errorStyle="stop" operator="equal" showDropDown="true" showErrorMessage="true" showInputMessage="false" sqref="AC15:AD15" type="list">
      <formula1>"x,X"</formula1>
      <formula2>0</formula2>
    </dataValidation>
    <dataValidation allowBlank="true" errorStyle="stop" operator="equal" showDropDown="false" showErrorMessage="true" showInputMessage="false" sqref="H16:H65" type="list">
      <formula1>"S,M,L,XL,2XL,3XL,"</formula1>
      <formula2>0</formula2>
    </dataValidation>
    <dataValidation allowBlank="true" error="Enter x or X" errorStyle="stop" operator="equal" prompt="Enter x or X to indicate event entry" showDropDown="true" showErrorMessage="true" showInputMessage="false" sqref="K16:T65" type="list">
      <formula1>"x,X"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7"/>
  <sheetViews>
    <sheetView showFormulas="false" showGridLines="true" showRowColHeaders="true" showZeros="true" rightToLeft="false" tabSelected="false" showOutlineSymbols="true" defaultGridColor="true" view="normal" topLeftCell="A175" colorId="64" zoomScale="90" zoomScaleNormal="90" zoomScalePageLayoutView="100" workbookViewId="0">
      <selection pane="topLeft" activeCell="C195" activeCellId="0" sqref="C195"/>
    </sheetView>
  </sheetViews>
  <sheetFormatPr defaultColWidth="11.5078125" defaultRowHeight="14.65" customHeight="true" zeroHeight="false" outlineLevelRow="0" outlineLevelCol="0"/>
  <cols>
    <col collapsed="false" customWidth="true" hidden="false" outlineLevel="0" max="1" min="1" style="1" width="29.37"/>
    <col collapsed="false" customWidth="true" hidden="false" outlineLevel="0" max="2" min="2" style="1" width="6.27"/>
  </cols>
  <sheetData>
    <row r="1" customFormat="false" ht="14.65" hidden="false" customHeight="true" outlineLevel="0" collapsed="false">
      <c r="A1" s="1" t="s">
        <v>2</v>
      </c>
      <c r="B1" s="1" t="s">
        <v>2</v>
      </c>
    </row>
    <row r="2" customFormat="false" ht="14.65" hidden="false" customHeight="true" outlineLevel="0" collapsed="false">
      <c r="A2" s="1" t="s">
        <v>82</v>
      </c>
      <c r="B2" s="1" t="s">
        <v>83</v>
      </c>
    </row>
    <row r="3" customFormat="false" ht="14.65" hidden="false" customHeight="true" outlineLevel="0" collapsed="false">
      <c r="A3" s="1" t="s">
        <v>84</v>
      </c>
      <c r="B3" s="1" t="s">
        <v>85</v>
      </c>
    </row>
    <row r="4" customFormat="false" ht="14.65" hidden="false" customHeight="true" outlineLevel="0" collapsed="false">
      <c r="A4" s="1" t="s">
        <v>86</v>
      </c>
      <c r="B4" s="1" t="s">
        <v>87</v>
      </c>
    </row>
    <row r="5" customFormat="false" ht="14.65" hidden="false" customHeight="true" outlineLevel="0" collapsed="false">
      <c r="A5" s="1" t="s">
        <v>88</v>
      </c>
      <c r="B5" s="1" t="s">
        <v>89</v>
      </c>
    </row>
    <row r="6" customFormat="false" ht="14.65" hidden="false" customHeight="true" outlineLevel="0" collapsed="false">
      <c r="A6" s="1" t="s">
        <v>90</v>
      </c>
      <c r="B6" s="1" t="s">
        <v>91</v>
      </c>
    </row>
    <row r="7" customFormat="false" ht="14.65" hidden="false" customHeight="true" outlineLevel="0" collapsed="false">
      <c r="A7" s="1" t="s">
        <v>92</v>
      </c>
      <c r="B7" s="1" t="s">
        <v>93</v>
      </c>
    </row>
    <row r="8" customFormat="false" ht="14.65" hidden="false" customHeight="true" outlineLevel="0" collapsed="false">
      <c r="A8" s="1" t="s">
        <v>94</v>
      </c>
      <c r="B8" s="1" t="s">
        <v>95</v>
      </c>
    </row>
    <row r="9" customFormat="false" ht="14.65" hidden="false" customHeight="true" outlineLevel="0" collapsed="false">
      <c r="A9" s="1" t="s">
        <v>96</v>
      </c>
      <c r="B9" s="1" t="s">
        <v>97</v>
      </c>
    </row>
    <row r="10" customFormat="false" ht="14.65" hidden="false" customHeight="true" outlineLevel="0" collapsed="false">
      <c r="A10" s="1" t="s">
        <v>98</v>
      </c>
      <c r="B10" s="1" t="s">
        <v>99</v>
      </c>
    </row>
    <row r="11" customFormat="false" ht="14.65" hidden="false" customHeight="true" outlineLevel="0" collapsed="false">
      <c r="A11" s="1" t="s">
        <v>100</v>
      </c>
      <c r="B11" s="1" t="s">
        <v>101</v>
      </c>
    </row>
    <row r="12" customFormat="false" ht="14.65" hidden="false" customHeight="true" outlineLevel="0" collapsed="false">
      <c r="A12" s="1" t="s">
        <v>102</v>
      </c>
      <c r="B12" s="1" t="s">
        <v>103</v>
      </c>
    </row>
    <row r="13" customFormat="false" ht="14.65" hidden="false" customHeight="true" outlineLevel="0" collapsed="false">
      <c r="A13" s="1" t="s">
        <v>104</v>
      </c>
      <c r="B13" s="1" t="s">
        <v>105</v>
      </c>
    </row>
    <row r="14" customFormat="false" ht="14.65" hidden="false" customHeight="true" outlineLevel="0" collapsed="false">
      <c r="A14" s="1" t="s">
        <v>106</v>
      </c>
      <c r="B14" s="1" t="s">
        <v>107</v>
      </c>
    </row>
    <row r="15" customFormat="false" ht="14.65" hidden="false" customHeight="true" outlineLevel="0" collapsed="false">
      <c r="A15" s="1" t="s">
        <v>108</v>
      </c>
      <c r="B15" s="1" t="s">
        <v>109</v>
      </c>
    </row>
    <row r="16" customFormat="false" ht="14.65" hidden="false" customHeight="true" outlineLevel="0" collapsed="false">
      <c r="A16" s="1" t="s">
        <v>110</v>
      </c>
      <c r="B16" s="1" t="s">
        <v>111</v>
      </c>
    </row>
    <row r="17" customFormat="false" ht="14.65" hidden="false" customHeight="true" outlineLevel="0" collapsed="false">
      <c r="A17" s="1" t="s">
        <v>112</v>
      </c>
      <c r="B17" s="1" t="s">
        <v>113</v>
      </c>
    </row>
    <row r="18" customFormat="false" ht="14.65" hidden="false" customHeight="true" outlineLevel="0" collapsed="false">
      <c r="A18" s="1" t="s">
        <v>114</v>
      </c>
      <c r="B18" s="1" t="s">
        <v>115</v>
      </c>
    </row>
    <row r="19" customFormat="false" ht="14.65" hidden="false" customHeight="true" outlineLevel="0" collapsed="false">
      <c r="A19" s="1" t="s">
        <v>116</v>
      </c>
      <c r="B19" s="1" t="s">
        <v>117</v>
      </c>
    </row>
    <row r="20" customFormat="false" ht="14.65" hidden="false" customHeight="true" outlineLevel="0" collapsed="false">
      <c r="A20" s="1" t="s">
        <v>118</v>
      </c>
      <c r="B20" s="1" t="s">
        <v>119</v>
      </c>
    </row>
    <row r="21" customFormat="false" ht="14.65" hidden="false" customHeight="true" outlineLevel="0" collapsed="false">
      <c r="A21" s="1" t="s">
        <v>120</v>
      </c>
      <c r="B21" s="1" t="s">
        <v>121</v>
      </c>
    </row>
    <row r="22" customFormat="false" ht="14.65" hidden="false" customHeight="true" outlineLevel="0" collapsed="false">
      <c r="A22" s="1" t="s">
        <v>122</v>
      </c>
      <c r="B22" s="1" t="s">
        <v>123</v>
      </c>
    </row>
    <row r="23" customFormat="false" ht="14.65" hidden="false" customHeight="true" outlineLevel="0" collapsed="false">
      <c r="A23" s="1" t="s">
        <v>124</v>
      </c>
      <c r="B23" s="1" t="s">
        <v>125</v>
      </c>
    </row>
    <row r="24" customFormat="false" ht="14.65" hidden="false" customHeight="true" outlineLevel="0" collapsed="false">
      <c r="A24" s="1" t="s">
        <v>126</v>
      </c>
      <c r="B24" s="1" t="s">
        <v>127</v>
      </c>
    </row>
    <row r="25" customFormat="false" ht="14.65" hidden="false" customHeight="true" outlineLevel="0" collapsed="false">
      <c r="A25" s="1" t="s">
        <v>128</v>
      </c>
      <c r="B25" s="1" t="s">
        <v>129</v>
      </c>
    </row>
    <row r="26" customFormat="false" ht="14.65" hidden="false" customHeight="true" outlineLevel="0" collapsed="false">
      <c r="A26" s="1" t="s">
        <v>130</v>
      </c>
      <c r="B26" s="1" t="s">
        <v>131</v>
      </c>
    </row>
    <row r="27" customFormat="false" ht="14.65" hidden="false" customHeight="true" outlineLevel="0" collapsed="false">
      <c r="A27" s="1" t="s">
        <v>132</v>
      </c>
      <c r="B27" s="1" t="s">
        <v>133</v>
      </c>
    </row>
    <row r="28" customFormat="false" ht="14.65" hidden="false" customHeight="true" outlineLevel="0" collapsed="false">
      <c r="A28" s="1" t="s">
        <v>134</v>
      </c>
      <c r="B28" s="1" t="s">
        <v>135</v>
      </c>
    </row>
    <row r="29" customFormat="false" ht="14.65" hidden="false" customHeight="true" outlineLevel="0" collapsed="false">
      <c r="A29" s="1" t="s">
        <v>136</v>
      </c>
      <c r="B29" s="1" t="s">
        <v>137</v>
      </c>
    </row>
    <row r="30" customFormat="false" ht="14.65" hidden="false" customHeight="true" outlineLevel="0" collapsed="false">
      <c r="A30" s="1" t="s">
        <v>138</v>
      </c>
      <c r="B30" s="1" t="s">
        <v>139</v>
      </c>
    </row>
    <row r="31" customFormat="false" ht="14.65" hidden="false" customHeight="true" outlineLevel="0" collapsed="false">
      <c r="A31" s="1" t="s">
        <v>140</v>
      </c>
      <c r="B31" s="1" t="s">
        <v>141</v>
      </c>
    </row>
    <row r="32" customFormat="false" ht="14.65" hidden="false" customHeight="true" outlineLevel="0" collapsed="false">
      <c r="A32" s="1" t="s">
        <v>142</v>
      </c>
      <c r="B32" s="1" t="s">
        <v>143</v>
      </c>
    </row>
    <row r="33" customFormat="false" ht="14.65" hidden="false" customHeight="true" outlineLevel="0" collapsed="false">
      <c r="A33" s="1" t="s">
        <v>144</v>
      </c>
      <c r="B33" s="1" t="s">
        <v>145</v>
      </c>
    </row>
    <row r="34" customFormat="false" ht="14.65" hidden="false" customHeight="true" outlineLevel="0" collapsed="false">
      <c r="A34" s="1" t="s">
        <v>146</v>
      </c>
      <c r="B34" s="1" t="s">
        <v>147</v>
      </c>
    </row>
    <row r="35" customFormat="false" ht="14.65" hidden="false" customHeight="true" outlineLevel="0" collapsed="false">
      <c r="A35" s="1" t="s">
        <v>148</v>
      </c>
      <c r="B35" s="1" t="s">
        <v>149</v>
      </c>
    </row>
    <row r="36" customFormat="false" ht="14.65" hidden="false" customHeight="true" outlineLevel="0" collapsed="false">
      <c r="A36" s="1" t="s">
        <v>150</v>
      </c>
      <c r="B36" s="1" t="s">
        <v>151</v>
      </c>
    </row>
    <row r="37" customFormat="false" ht="14.65" hidden="false" customHeight="true" outlineLevel="0" collapsed="false">
      <c r="A37" s="1" t="s">
        <v>152</v>
      </c>
      <c r="B37" s="1" t="s">
        <v>153</v>
      </c>
    </row>
    <row r="38" customFormat="false" ht="14.65" hidden="false" customHeight="true" outlineLevel="0" collapsed="false">
      <c r="A38" s="1" t="s">
        <v>154</v>
      </c>
      <c r="B38" s="1" t="s">
        <v>155</v>
      </c>
    </row>
    <row r="39" customFormat="false" ht="14.65" hidden="false" customHeight="true" outlineLevel="0" collapsed="false">
      <c r="A39" s="1" t="s">
        <v>156</v>
      </c>
      <c r="B39" s="1" t="s">
        <v>157</v>
      </c>
    </row>
    <row r="40" customFormat="false" ht="14.65" hidden="false" customHeight="true" outlineLevel="0" collapsed="false">
      <c r="A40" s="1" t="s">
        <v>158</v>
      </c>
      <c r="B40" s="1" t="s">
        <v>159</v>
      </c>
    </row>
    <row r="41" customFormat="false" ht="14.65" hidden="false" customHeight="true" outlineLevel="0" collapsed="false">
      <c r="A41" s="1" t="s">
        <v>160</v>
      </c>
      <c r="B41" s="1" t="s">
        <v>161</v>
      </c>
    </row>
    <row r="42" customFormat="false" ht="14.65" hidden="false" customHeight="true" outlineLevel="0" collapsed="false">
      <c r="A42" s="1" t="s">
        <v>162</v>
      </c>
      <c r="B42" s="1" t="s">
        <v>163</v>
      </c>
    </row>
    <row r="43" customFormat="false" ht="14.65" hidden="false" customHeight="true" outlineLevel="0" collapsed="false">
      <c r="A43" s="1" t="s">
        <v>164</v>
      </c>
      <c r="B43" s="1" t="s">
        <v>165</v>
      </c>
    </row>
    <row r="44" customFormat="false" ht="14.65" hidden="false" customHeight="true" outlineLevel="0" collapsed="false">
      <c r="A44" s="1" t="s">
        <v>166</v>
      </c>
      <c r="B44" s="1" t="s">
        <v>167</v>
      </c>
    </row>
    <row r="45" customFormat="false" ht="14.65" hidden="false" customHeight="true" outlineLevel="0" collapsed="false">
      <c r="A45" s="1" t="s">
        <v>168</v>
      </c>
      <c r="B45" s="1" t="s">
        <v>169</v>
      </c>
    </row>
    <row r="46" customFormat="false" ht="14.65" hidden="false" customHeight="true" outlineLevel="0" collapsed="false">
      <c r="A46" s="1" t="s">
        <v>170</v>
      </c>
      <c r="B46" s="1" t="s">
        <v>171</v>
      </c>
    </row>
    <row r="47" customFormat="false" ht="14.65" hidden="false" customHeight="true" outlineLevel="0" collapsed="false">
      <c r="A47" s="1" t="s">
        <v>172</v>
      </c>
      <c r="B47" s="1" t="s">
        <v>173</v>
      </c>
    </row>
    <row r="48" customFormat="false" ht="14.65" hidden="false" customHeight="true" outlineLevel="0" collapsed="false">
      <c r="A48" s="1" t="s">
        <v>174</v>
      </c>
      <c r="B48" s="1" t="s">
        <v>175</v>
      </c>
    </row>
    <row r="49" customFormat="false" ht="14.65" hidden="false" customHeight="true" outlineLevel="0" collapsed="false">
      <c r="A49" s="1" t="s">
        <v>176</v>
      </c>
      <c r="B49" s="1" t="s">
        <v>177</v>
      </c>
    </row>
    <row r="50" customFormat="false" ht="14.65" hidden="false" customHeight="true" outlineLevel="0" collapsed="false">
      <c r="A50" s="1" t="s">
        <v>178</v>
      </c>
      <c r="B50" s="1" t="s">
        <v>179</v>
      </c>
    </row>
    <row r="51" customFormat="false" ht="14.65" hidden="false" customHeight="true" outlineLevel="0" collapsed="false">
      <c r="A51" s="1" t="s">
        <v>180</v>
      </c>
      <c r="B51" s="1" t="s">
        <v>181</v>
      </c>
    </row>
    <row r="52" customFormat="false" ht="14.65" hidden="false" customHeight="true" outlineLevel="0" collapsed="false">
      <c r="A52" s="1" t="s">
        <v>182</v>
      </c>
      <c r="B52" s="1" t="s">
        <v>183</v>
      </c>
    </row>
    <row r="53" customFormat="false" ht="14.65" hidden="false" customHeight="true" outlineLevel="0" collapsed="false">
      <c r="A53" s="1" t="s">
        <v>184</v>
      </c>
      <c r="B53" s="1" t="s">
        <v>185</v>
      </c>
    </row>
    <row r="54" customFormat="false" ht="14.65" hidden="false" customHeight="true" outlineLevel="0" collapsed="false">
      <c r="A54" s="1" t="s">
        <v>186</v>
      </c>
      <c r="B54" s="1" t="s">
        <v>187</v>
      </c>
    </row>
    <row r="55" customFormat="false" ht="14.65" hidden="false" customHeight="true" outlineLevel="0" collapsed="false">
      <c r="A55" s="1" t="s">
        <v>188</v>
      </c>
      <c r="B55" s="1" t="s">
        <v>189</v>
      </c>
    </row>
    <row r="56" customFormat="false" ht="14.65" hidden="false" customHeight="true" outlineLevel="0" collapsed="false">
      <c r="A56" s="1" t="s">
        <v>190</v>
      </c>
      <c r="B56" s="1" t="s">
        <v>191</v>
      </c>
    </row>
    <row r="57" customFormat="false" ht="14.65" hidden="false" customHeight="true" outlineLevel="0" collapsed="false">
      <c r="A57" s="1" t="s">
        <v>192</v>
      </c>
      <c r="B57" s="1" t="s">
        <v>193</v>
      </c>
    </row>
    <row r="58" customFormat="false" ht="14.65" hidden="false" customHeight="true" outlineLevel="0" collapsed="false">
      <c r="A58" s="1" t="s">
        <v>194</v>
      </c>
      <c r="B58" s="1" t="s">
        <v>195</v>
      </c>
    </row>
    <row r="59" customFormat="false" ht="14.65" hidden="false" customHeight="true" outlineLevel="0" collapsed="false">
      <c r="A59" s="1" t="s">
        <v>196</v>
      </c>
      <c r="B59" s="1" t="s">
        <v>197</v>
      </c>
    </row>
    <row r="60" customFormat="false" ht="14.65" hidden="false" customHeight="true" outlineLevel="0" collapsed="false">
      <c r="A60" s="1" t="s">
        <v>198</v>
      </c>
      <c r="B60" s="1" t="s">
        <v>199</v>
      </c>
    </row>
    <row r="61" customFormat="false" ht="14.65" hidden="false" customHeight="true" outlineLevel="0" collapsed="false">
      <c r="A61" s="1" t="s">
        <v>200</v>
      </c>
      <c r="B61" s="1" t="s">
        <v>201</v>
      </c>
    </row>
    <row r="62" customFormat="false" ht="14.65" hidden="false" customHeight="true" outlineLevel="0" collapsed="false">
      <c r="A62" s="1" t="s">
        <v>202</v>
      </c>
      <c r="B62" s="1" t="s">
        <v>203</v>
      </c>
    </row>
    <row r="63" customFormat="false" ht="14.65" hidden="false" customHeight="true" outlineLevel="0" collapsed="false">
      <c r="A63" s="1" t="s">
        <v>204</v>
      </c>
      <c r="B63" s="1" t="s">
        <v>205</v>
      </c>
    </row>
    <row r="64" customFormat="false" ht="14.65" hidden="false" customHeight="true" outlineLevel="0" collapsed="false">
      <c r="A64" s="1" t="s">
        <v>206</v>
      </c>
      <c r="B64" s="1" t="s">
        <v>207</v>
      </c>
    </row>
    <row r="65" customFormat="false" ht="14.65" hidden="false" customHeight="true" outlineLevel="0" collapsed="false">
      <c r="A65" s="1" t="s">
        <v>208</v>
      </c>
      <c r="B65" s="1" t="s">
        <v>209</v>
      </c>
    </row>
    <row r="66" customFormat="false" ht="14.65" hidden="false" customHeight="true" outlineLevel="0" collapsed="false">
      <c r="A66" s="1" t="s">
        <v>210</v>
      </c>
      <c r="B66" s="1" t="s">
        <v>211</v>
      </c>
    </row>
    <row r="67" customFormat="false" ht="14.65" hidden="false" customHeight="true" outlineLevel="0" collapsed="false">
      <c r="A67" s="1" t="s">
        <v>212</v>
      </c>
      <c r="B67" s="1" t="s">
        <v>213</v>
      </c>
    </row>
    <row r="68" customFormat="false" ht="14.65" hidden="false" customHeight="true" outlineLevel="0" collapsed="false">
      <c r="A68" s="1" t="s">
        <v>214</v>
      </c>
      <c r="B68" s="1" t="s">
        <v>215</v>
      </c>
    </row>
    <row r="69" customFormat="false" ht="14.65" hidden="false" customHeight="true" outlineLevel="0" collapsed="false">
      <c r="A69" s="1" t="s">
        <v>216</v>
      </c>
      <c r="B69" s="1" t="s">
        <v>217</v>
      </c>
    </row>
    <row r="70" customFormat="false" ht="14.65" hidden="false" customHeight="true" outlineLevel="0" collapsed="false">
      <c r="A70" s="1" t="s">
        <v>218</v>
      </c>
      <c r="B70" s="1" t="s">
        <v>219</v>
      </c>
    </row>
    <row r="71" customFormat="false" ht="14.65" hidden="false" customHeight="true" outlineLevel="0" collapsed="false">
      <c r="A71" s="1" t="s">
        <v>220</v>
      </c>
      <c r="B71" s="1" t="s">
        <v>221</v>
      </c>
    </row>
    <row r="72" customFormat="false" ht="14.65" hidden="false" customHeight="true" outlineLevel="0" collapsed="false">
      <c r="A72" s="1" t="s">
        <v>222</v>
      </c>
      <c r="B72" s="1" t="s">
        <v>223</v>
      </c>
    </row>
    <row r="73" customFormat="false" ht="14.65" hidden="false" customHeight="true" outlineLevel="0" collapsed="false">
      <c r="A73" s="1" t="s">
        <v>224</v>
      </c>
      <c r="B73" s="1" t="s">
        <v>225</v>
      </c>
    </row>
    <row r="74" customFormat="false" ht="14.65" hidden="false" customHeight="true" outlineLevel="0" collapsed="false">
      <c r="A74" s="1" t="s">
        <v>226</v>
      </c>
      <c r="B74" s="1" t="s">
        <v>227</v>
      </c>
    </row>
    <row r="75" customFormat="false" ht="14.65" hidden="false" customHeight="true" outlineLevel="0" collapsed="false">
      <c r="A75" s="1" t="s">
        <v>228</v>
      </c>
      <c r="B75" s="1" t="s">
        <v>229</v>
      </c>
    </row>
    <row r="76" customFormat="false" ht="14.65" hidden="false" customHeight="true" outlineLevel="0" collapsed="false">
      <c r="A76" s="1" t="s">
        <v>230</v>
      </c>
      <c r="B76" s="1" t="s">
        <v>231</v>
      </c>
    </row>
    <row r="77" customFormat="false" ht="14.65" hidden="false" customHeight="true" outlineLevel="0" collapsed="false">
      <c r="A77" s="1" t="s">
        <v>232</v>
      </c>
      <c r="B77" s="1" t="s">
        <v>233</v>
      </c>
    </row>
    <row r="78" customFormat="false" ht="14.65" hidden="false" customHeight="true" outlineLevel="0" collapsed="false">
      <c r="A78" s="1" t="s">
        <v>234</v>
      </c>
      <c r="B78" s="1" t="s">
        <v>235</v>
      </c>
    </row>
    <row r="79" customFormat="false" ht="14.65" hidden="false" customHeight="true" outlineLevel="0" collapsed="false">
      <c r="A79" s="1" t="s">
        <v>236</v>
      </c>
      <c r="B79" s="1" t="s">
        <v>237</v>
      </c>
    </row>
    <row r="80" customFormat="false" ht="14.65" hidden="false" customHeight="true" outlineLevel="0" collapsed="false">
      <c r="A80" s="1" t="s">
        <v>238</v>
      </c>
      <c r="B80" s="1" t="s">
        <v>239</v>
      </c>
    </row>
    <row r="81" customFormat="false" ht="14.65" hidden="false" customHeight="true" outlineLevel="0" collapsed="false">
      <c r="A81" s="1" t="s">
        <v>240</v>
      </c>
      <c r="B81" s="1" t="s">
        <v>241</v>
      </c>
    </row>
    <row r="82" customFormat="false" ht="14.65" hidden="false" customHeight="true" outlineLevel="0" collapsed="false">
      <c r="A82" s="1" t="s">
        <v>242</v>
      </c>
      <c r="B82" s="1" t="s">
        <v>243</v>
      </c>
    </row>
    <row r="83" customFormat="false" ht="14.65" hidden="false" customHeight="true" outlineLevel="0" collapsed="false">
      <c r="A83" s="1" t="s">
        <v>244</v>
      </c>
      <c r="B83" s="1" t="s">
        <v>245</v>
      </c>
    </row>
    <row r="84" customFormat="false" ht="14.65" hidden="false" customHeight="true" outlineLevel="0" collapsed="false">
      <c r="A84" s="1" t="s">
        <v>246</v>
      </c>
      <c r="B84" s="1" t="s">
        <v>247</v>
      </c>
    </row>
    <row r="85" customFormat="false" ht="14.65" hidden="false" customHeight="true" outlineLevel="0" collapsed="false">
      <c r="A85" s="1" t="s">
        <v>248</v>
      </c>
      <c r="B85" s="1" t="s">
        <v>249</v>
      </c>
    </row>
    <row r="86" customFormat="false" ht="14.65" hidden="false" customHeight="true" outlineLevel="0" collapsed="false">
      <c r="A86" s="1" t="s">
        <v>250</v>
      </c>
      <c r="B86" s="1" t="s">
        <v>251</v>
      </c>
    </row>
    <row r="87" customFormat="false" ht="14.65" hidden="false" customHeight="true" outlineLevel="0" collapsed="false">
      <c r="A87" s="1" t="s">
        <v>252</v>
      </c>
      <c r="B87" s="1" t="s">
        <v>253</v>
      </c>
    </row>
    <row r="88" customFormat="false" ht="14.65" hidden="false" customHeight="true" outlineLevel="0" collapsed="false">
      <c r="A88" s="1" t="s">
        <v>254</v>
      </c>
      <c r="B88" s="1" t="s">
        <v>255</v>
      </c>
    </row>
    <row r="89" customFormat="false" ht="14.65" hidden="false" customHeight="true" outlineLevel="0" collapsed="false">
      <c r="A89" s="1" t="s">
        <v>256</v>
      </c>
      <c r="B89" s="1" t="s">
        <v>257</v>
      </c>
    </row>
    <row r="90" customFormat="false" ht="14.65" hidden="false" customHeight="true" outlineLevel="0" collapsed="false">
      <c r="A90" s="1" t="s">
        <v>258</v>
      </c>
      <c r="B90" s="1" t="s">
        <v>259</v>
      </c>
    </row>
    <row r="91" customFormat="false" ht="14.65" hidden="false" customHeight="true" outlineLevel="0" collapsed="false">
      <c r="A91" s="1" t="s">
        <v>260</v>
      </c>
      <c r="B91" s="1" t="s">
        <v>261</v>
      </c>
    </row>
    <row r="92" customFormat="false" ht="14.65" hidden="false" customHeight="true" outlineLevel="0" collapsed="false">
      <c r="A92" s="1" t="s">
        <v>262</v>
      </c>
      <c r="B92" s="1" t="s">
        <v>263</v>
      </c>
    </row>
    <row r="93" customFormat="false" ht="14.65" hidden="false" customHeight="true" outlineLevel="0" collapsed="false">
      <c r="A93" s="1" t="s">
        <v>264</v>
      </c>
      <c r="B93" s="1" t="s">
        <v>265</v>
      </c>
    </row>
    <row r="94" customFormat="false" ht="14.65" hidden="false" customHeight="true" outlineLevel="0" collapsed="false">
      <c r="A94" s="1" t="s">
        <v>266</v>
      </c>
      <c r="B94" s="1" t="s">
        <v>267</v>
      </c>
    </row>
    <row r="95" customFormat="false" ht="14.65" hidden="false" customHeight="true" outlineLevel="0" collapsed="false">
      <c r="A95" s="1" t="s">
        <v>268</v>
      </c>
      <c r="B95" s="1" t="s">
        <v>269</v>
      </c>
    </row>
    <row r="96" customFormat="false" ht="14.65" hidden="false" customHeight="true" outlineLevel="0" collapsed="false">
      <c r="A96" s="1" t="s">
        <v>270</v>
      </c>
      <c r="B96" s="1" t="s">
        <v>271</v>
      </c>
    </row>
    <row r="97" customFormat="false" ht="14.65" hidden="false" customHeight="true" outlineLevel="0" collapsed="false">
      <c r="A97" s="1" t="s">
        <v>272</v>
      </c>
      <c r="B97" s="1" t="s">
        <v>273</v>
      </c>
    </row>
    <row r="98" customFormat="false" ht="14.65" hidden="false" customHeight="true" outlineLevel="0" collapsed="false">
      <c r="A98" s="1" t="s">
        <v>274</v>
      </c>
      <c r="B98" s="1" t="s">
        <v>275</v>
      </c>
    </row>
    <row r="99" customFormat="false" ht="14.65" hidden="false" customHeight="true" outlineLevel="0" collapsed="false">
      <c r="A99" s="1" t="s">
        <v>276</v>
      </c>
      <c r="B99" s="1" t="s">
        <v>277</v>
      </c>
    </row>
    <row r="100" customFormat="false" ht="14.65" hidden="false" customHeight="true" outlineLevel="0" collapsed="false">
      <c r="A100" s="1" t="s">
        <v>278</v>
      </c>
      <c r="B100" s="1" t="s">
        <v>279</v>
      </c>
    </row>
    <row r="101" customFormat="false" ht="14.65" hidden="false" customHeight="true" outlineLevel="0" collapsed="false">
      <c r="A101" s="1" t="s">
        <v>280</v>
      </c>
      <c r="B101" s="1" t="s">
        <v>281</v>
      </c>
    </row>
    <row r="102" customFormat="false" ht="14.65" hidden="false" customHeight="true" outlineLevel="0" collapsed="false">
      <c r="A102" s="1" t="s">
        <v>282</v>
      </c>
      <c r="B102" s="1" t="s">
        <v>283</v>
      </c>
    </row>
    <row r="103" customFormat="false" ht="14.65" hidden="false" customHeight="true" outlineLevel="0" collapsed="false">
      <c r="A103" s="1" t="s">
        <v>284</v>
      </c>
      <c r="B103" s="1" t="s">
        <v>285</v>
      </c>
    </row>
    <row r="104" customFormat="false" ht="14.65" hidden="false" customHeight="true" outlineLevel="0" collapsed="false">
      <c r="A104" s="1" t="s">
        <v>286</v>
      </c>
      <c r="B104" s="1" t="s">
        <v>287</v>
      </c>
    </row>
    <row r="105" customFormat="false" ht="14.65" hidden="false" customHeight="true" outlineLevel="0" collapsed="false">
      <c r="A105" s="1" t="s">
        <v>288</v>
      </c>
      <c r="B105" s="1" t="s">
        <v>289</v>
      </c>
    </row>
    <row r="106" customFormat="false" ht="14.65" hidden="false" customHeight="true" outlineLevel="0" collapsed="false">
      <c r="A106" s="1" t="s">
        <v>290</v>
      </c>
      <c r="B106" s="1" t="s">
        <v>291</v>
      </c>
    </row>
    <row r="107" customFormat="false" ht="14.65" hidden="false" customHeight="true" outlineLevel="0" collapsed="false">
      <c r="A107" s="1" t="s">
        <v>292</v>
      </c>
      <c r="B107" s="1" t="s">
        <v>293</v>
      </c>
    </row>
    <row r="108" customFormat="false" ht="14.65" hidden="false" customHeight="true" outlineLevel="0" collapsed="false">
      <c r="A108" s="1" t="s">
        <v>294</v>
      </c>
      <c r="B108" s="1" t="s">
        <v>295</v>
      </c>
    </row>
    <row r="109" customFormat="false" ht="14.65" hidden="false" customHeight="true" outlineLevel="0" collapsed="false">
      <c r="A109" s="1" t="s">
        <v>296</v>
      </c>
      <c r="B109" s="1" t="s">
        <v>297</v>
      </c>
    </row>
    <row r="110" customFormat="false" ht="14.65" hidden="false" customHeight="true" outlineLevel="0" collapsed="false">
      <c r="A110" s="1" t="s">
        <v>298</v>
      </c>
      <c r="B110" s="1" t="s">
        <v>299</v>
      </c>
    </row>
    <row r="111" customFormat="false" ht="14.65" hidden="false" customHeight="true" outlineLevel="0" collapsed="false">
      <c r="A111" s="1" t="s">
        <v>300</v>
      </c>
      <c r="B111" s="1" t="s">
        <v>301</v>
      </c>
    </row>
    <row r="112" customFormat="false" ht="14.65" hidden="false" customHeight="true" outlineLevel="0" collapsed="false">
      <c r="A112" s="1" t="s">
        <v>302</v>
      </c>
      <c r="B112" s="1" t="s">
        <v>303</v>
      </c>
    </row>
    <row r="113" customFormat="false" ht="14.65" hidden="false" customHeight="true" outlineLevel="0" collapsed="false">
      <c r="A113" s="1" t="s">
        <v>304</v>
      </c>
      <c r="B113" s="1" t="s">
        <v>305</v>
      </c>
    </row>
    <row r="114" customFormat="false" ht="14.65" hidden="false" customHeight="true" outlineLevel="0" collapsed="false">
      <c r="A114" s="1" t="s">
        <v>306</v>
      </c>
      <c r="B114" s="1" t="s">
        <v>307</v>
      </c>
    </row>
    <row r="115" customFormat="false" ht="14.65" hidden="false" customHeight="true" outlineLevel="0" collapsed="false">
      <c r="A115" s="1" t="s">
        <v>308</v>
      </c>
      <c r="B115" s="1" t="s">
        <v>309</v>
      </c>
    </row>
    <row r="116" customFormat="false" ht="14.65" hidden="false" customHeight="true" outlineLevel="0" collapsed="false">
      <c r="A116" s="1" t="s">
        <v>310</v>
      </c>
      <c r="B116" s="1" t="s">
        <v>311</v>
      </c>
    </row>
    <row r="117" customFormat="false" ht="14.65" hidden="false" customHeight="true" outlineLevel="0" collapsed="false">
      <c r="A117" s="1" t="s">
        <v>312</v>
      </c>
      <c r="B117" s="1" t="s">
        <v>313</v>
      </c>
    </row>
    <row r="118" customFormat="false" ht="14.65" hidden="false" customHeight="true" outlineLevel="0" collapsed="false">
      <c r="A118" s="1" t="s">
        <v>314</v>
      </c>
      <c r="B118" s="1" t="s">
        <v>315</v>
      </c>
    </row>
    <row r="119" customFormat="false" ht="14.65" hidden="false" customHeight="true" outlineLevel="0" collapsed="false">
      <c r="A119" s="1" t="s">
        <v>316</v>
      </c>
      <c r="B119" s="1" t="s">
        <v>317</v>
      </c>
    </row>
    <row r="120" customFormat="false" ht="14.65" hidden="false" customHeight="true" outlineLevel="0" collapsed="false">
      <c r="A120" s="1" t="s">
        <v>318</v>
      </c>
      <c r="B120" s="1" t="s">
        <v>319</v>
      </c>
    </row>
    <row r="121" customFormat="false" ht="14.65" hidden="false" customHeight="true" outlineLevel="0" collapsed="false">
      <c r="A121" s="1" t="s">
        <v>320</v>
      </c>
      <c r="B121" s="1" t="s">
        <v>321</v>
      </c>
    </row>
    <row r="122" customFormat="false" ht="14.65" hidden="false" customHeight="true" outlineLevel="0" collapsed="false">
      <c r="A122" s="1" t="s">
        <v>322</v>
      </c>
      <c r="B122" s="1" t="s">
        <v>323</v>
      </c>
    </row>
    <row r="123" customFormat="false" ht="14.65" hidden="false" customHeight="true" outlineLevel="0" collapsed="false">
      <c r="A123" s="1" t="s">
        <v>324</v>
      </c>
      <c r="B123" s="1" t="s">
        <v>325</v>
      </c>
    </row>
    <row r="124" customFormat="false" ht="14.65" hidden="false" customHeight="true" outlineLevel="0" collapsed="false">
      <c r="A124" s="1" t="s">
        <v>326</v>
      </c>
      <c r="B124" s="1" t="s">
        <v>327</v>
      </c>
    </row>
    <row r="125" customFormat="false" ht="14.65" hidden="false" customHeight="true" outlineLevel="0" collapsed="false">
      <c r="A125" s="1" t="s">
        <v>328</v>
      </c>
      <c r="B125" s="1" t="s">
        <v>329</v>
      </c>
    </row>
    <row r="126" customFormat="false" ht="14.65" hidden="false" customHeight="true" outlineLevel="0" collapsed="false">
      <c r="A126" s="1" t="s">
        <v>330</v>
      </c>
      <c r="B126" s="1" t="s">
        <v>331</v>
      </c>
    </row>
    <row r="127" customFormat="false" ht="14.65" hidden="false" customHeight="true" outlineLevel="0" collapsed="false">
      <c r="A127" s="1" t="s">
        <v>332</v>
      </c>
      <c r="B127" s="1" t="s">
        <v>333</v>
      </c>
    </row>
    <row r="128" customFormat="false" ht="14.65" hidden="false" customHeight="true" outlineLevel="0" collapsed="false">
      <c r="A128" s="1" t="s">
        <v>334</v>
      </c>
      <c r="B128" s="1" t="s">
        <v>335</v>
      </c>
    </row>
    <row r="129" customFormat="false" ht="14.65" hidden="false" customHeight="true" outlineLevel="0" collapsed="false">
      <c r="A129" s="1" t="s">
        <v>336</v>
      </c>
      <c r="B129" s="1" t="s">
        <v>337</v>
      </c>
    </row>
    <row r="130" customFormat="false" ht="14.65" hidden="false" customHeight="true" outlineLevel="0" collapsed="false">
      <c r="A130" s="1" t="s">
        <v>338</v>
      </c>
      <c r="B130" s="1" t="s">
        <v>339</v>
      </c>
    </row>
    <row r="131" customFormat="false" ht="14.65" hidden="false" customHeight="true" outlineLevel="0" collapsed="false">
      <c r="A131" s="1" t="s">
        <v>340</v>
      </c>
      <c r="B131" s="1" t="s">
        <v>341</v>
      </c>
    </row>
    <row r="132" customFormat="false" ht="14.65" hidden="false" customHeight="true" outlineLevel="0" collapsed="false">
      <c r="A132" s="1" t="s">
        <v>342</v>
      </c>
      <c r="B132" s="1" t="s">
        <v>343</v>
      </c>
    </row>
    <row r="133" customFormat="false" ht="14.65" hidden="false" customHeight="true" outlineLevel="0" collapsed="false">
      <c r="A133" s="1" t="s">
        <v>344</v>
      </c>
      <c r="B133" s="1" t="s">
        <v>345</v>
      </c>
    </row>
    <row r="134" customFormat="false" ht="14.65" hidden="false" customHeight="true" outlineLevel="0" collapsed="false">
      <c r="A134" s="1" t="s">
        <v>346</v>
      </c>
      <c r="B134" s="1" t="s">
        <v>347</v>
      </c>
    </row>
    <row r="135" customFormat="false" ht="14.65" hidden="false" customHeight="true" outlineLevel="0" collapsed="false">
      <c r="A135" s="1" t="s">
        <v>348</v>
      </c>
      <c r="B135" s="1" t="s">
        <v>349</v>
      </c>
    </row>
    <row r="136" customFormat="false" ht="14.65" hidden="false" customHeight="true" outlineLevel="0" collapsed="false">
      <c r="A136" s="1" t="s">
        <v>350</v>
      </c>
      <c r="B136" s="1" t="s">
        <v>351</v>
      </c>
    </row>
    <row r="137" customFormat="false" ht="14.65" hidden="false" customHeight="true" outlineLevel="0" collapsed="false">
      <c r="A137" s="1" t="s">
        <v>352</v>
      </c>
      <c r="B137" s="1" t="s">
        <v>353</v>
      </c>
    </row>
    <row r="138" customFormat="false" ht="14.65" hidden="false" customHeight="true" outlineLevel="0" collapsed="false">
      <c r="A138" s="1" t="s">
        <v>354</v>
      </c>
      <c r="B138" s="1" t="s">
        <v>355</v>
      </c>
    </row>
    <row r="139" customFormat="false" ht="14.65" hidden="false" customHeight="true" outlineLevel="0" collapsed="false">
      <c r="A139" s="1" t="s">
        <v>356</v>
      </c>
      <c r="B139" s="1" t="s">
        <v>357</v>
      </c>
    </row>
    <row r="140" customFormat="false" ht="14.65" hidden="false" customHeight="true" outlineLevel="0" collapsed="false">
      <c r="A140" s="1" t="s">
        <v>358</v>
      </c>
      <c r="B140" s="1" t="s">
        <v>359</v>
      </c>
    </row>
    <row r="141" customFormat="false" ht="14.65" hidden="false" customHeight="true" outlineLevel="0" collapsed="false">
      <c r="A141" s="1" t="s">
        <v>360</v>
      </c>
      <c r="B141" s="1" t="s">
        <v>361</v>
      </c>
    </row>
    <row r="142" customFormat="false" ht="14.65" hidden="false" customHeight="true" outlineLevel="0" collapsed="false">
      <c r="A142" s="1" t="s">
        <v>362</v>
      </c>
      <c r="B142" s="1" t="s">
        <v>363</v>
      </c>
    </row>
    <row r="143" customFormat="false" ht="14.65" hidden="false" customHeight="true" outlineLevel="0" collapsed="false">
      <c r="A143" s="1" t="s">
        <v>364</v>
      </c>
      <c r="B143" s="1" t="s">
        <v>365</v>
      </c>
    </row>
    <row r="144" customFormat="false" ht="14.65" hidden="false" customHeight="true" outlineLevel="0" collapsed="false">
      <c r="A144" s="1" t="s">
        <v>366</v>
      </c>
      <c r="B144" s="1" t="s">
        <v>367</v>
      </c>
    </row>
    <row r="145" customFormat="false" ht="14.65" hidden="false" customHeight="true" outlineLevel="0" collapsed="false">
      <c r="A145" s="1" t="s">
        <v>368</v>
      </c>
      <c r="B145" s="1" t="s">
        <v>369</v>
      </c>
    </row>
    <row r="146" customFormat="false" ht="14.65" hidden="false" customHeight="true" outlineLevel="0" collapsed="false">
      <c r="A146" s="1" t="s">
        <v>370</v>
      </c>
      <c r="B146" s="1" t="s">
        <v>371</v>
      </c>
    </row>
    <row r="147" customFormat="false" ht="14.65" hidden="false" customHeight="true" outlineLevel="0" collapsed="false">
      <c r="A147" s="1" t="s">
        <v>372</v>
      </c>
      <c r="B147" s="1" t="s">
        <v>373</v>
      </c>
    </row>
    <row r="148" customFormat="false" ht="14.65" hidden="false" customHeight="true" outlineLevel="0" collapsed="false">
      <c r="A148" s="1" t="s">
        <v>374</v>
      </c>
      <c r="B148" s="1" t="s">
        <v>375</v>
      </c>
    </row>
    <row r="149" customFormat="false" ht="14.65" hidden="false" customHeight="true" outlineLevel="0" collapsed="false">
      <c r="A149" s="1" t="s">
        <v>376</v>
      </c>
      <c r="B149" s="1" t="s">
        <v>377</v>
      </c>
    </row>
    <row r="150" customFormat="false" ht="14.65" hidden="false" customHeight="true" outlineLevel="0" collapsed="false">
      <c r="A150" s="1" t="s">
        <v>378</v>
      </c>
      <c r="B150" s="1" t="s">
        <v>379</v>
      </c>
    </row>
    <row r="151" customFormat="false" ht="14.65" hidden="false" customHeight="true" outlineLevel="0" collapsed="false">
      <c r="A151" s="1" t="s">
        <v>380</v>
      </c>
      <c r="B151" s="1" t="s">
        <v>381</v>
      </c>
    </row>
    <row r="152" customFormat="false" ht="14.65" hidden="false" customHeight="true" outlineLevel="0" collapsed="false">
      <c r="A152" s="1" t="s">
        <v>382</v>
      </c>
      <c r="B152" s="1" t="s">
        <v>383</v>
      </c>
    </row>
    <row r="153" customFormat="false" ht="14.65" hidden="false" customHeight="true" outlineLevel="0" collapsed="false">
      <c r="A153" s="1" t="s">
        <v>384</v>
      </c>
      <c r="B153" s="1" t="s">
        <v>385</v>
      </c>
    </row>
    <row r="154" customFormat="false" ht="14.65" hidden="false" customHeight="true" outlineLevel="0" collapsed="false">
      <c r="A154" s="1" t="s">
        <v>386</v>
      </c>
      <c r="B154" s="1" t="s">
        <v>387</v>
      </c>
    </row>
    <row r="155" customFormat="false" ht="14.65" hidden="false" customHeight="true" outlineLevel="0" collapsed="false">
      <c r="A155" s="1" t="s">
        <v>388</v>
      </c>
      <c r="B155" s="1" t="s">
        <v>389</v>
      </c>
    </row>
    <row r="156" customFormat="false" ht="14.65" hidden="false" customHeight="true" outlineLevel="0" collapsed="false">
      <c r="A156" s="1" t="s">
        <v>390</v>
      </c>
      <c r="B156" s="1" t="s">
        <v>391</v>
      </c>
    </row>
    <row r="157" customFormat="false" ht="14.65" hidden="false" customHeight="true" outlineLevel="0" collapsed="false">
      <c r="A157" s="1" t="s">
        <v>392</v>
      </c>
      <c r="B157" s="1" t="s">
        <v>393</v>
      </c>
    </row>
    <row r="158" customFormat="false" ht="14.65" hidden="false" customHeight="true" outlineLevel="0" collapsed="false">
      <c r="A158" s="1" t="s">
        <v>394</v>
      </c>
      <c r="B158" s="1" t="s">
        <v>395</v>
      </c>
    </row>
    <row r="159" customFormat="false" ht="14.65" hidden="false" customHeight="true" outlineLevel="0" collapsed="false">
      <c r="A159" s="1" t="s">
        <v>396</v>
      </c>
      <c r="B159" s="1" t="s">
        <v>397</v>
      </c>
    </row>
    <row r="160" customFormat="false" ht="14.65" hidden="false" customHeight="true" outlineLevel="0" collapsed="false">
      <c r="A160" s="1" t="s">
        <v>398</v>
      </c>
      <c r="B160" s="1" t="s">
        <v>399</v>
      </c>
    </row>
    <row r="161" customFormat="false" ht="14.65" hidden="false" customHeight="true" outlineLevel="0" collapsed="false">
      <c r="A161" s="1" t="s">
        <v>400</v>
      </c>
      <c r="B161" s="1" t="s">
        <v>401</v>
      </c>
    </row>
    <row r="162" customFormat="false" ht="14.65" hidden="false" customHeight="true" outlineLevel="0" collapsed="false">
      <c r="A162" s="1" t="s">
        <v>402</v>
      </c>
      <c r="B162" s="1" t="s">
        <v>403</v>
      </c>
    </row>
    <row r="163" customFormat="false" ht="14.65" hidden="false" customHeight="true" outlineLevel="0" collapsed="false">
      <c r="A163" s="1" t="s">
        <v>404</v>
      </c>
      <c r="B163" s="1" t="s">
        <v>405</v>
      </c>
    </row>
    <row r="164" customFormat="false" ht="14.65" hidden="false" customHeight="true" outlineLevel="0" collapsed="false">
      <c r="A164" s="1" t="s">
        <v>406</v>
      </c>
      <c r="B164" s="1" t="s">
        <v>407</v>
      </c>
    </row>
    <row r="165" customFormat="false" ht="14.65" hidden="false" customHeight="true" outlineLevel="0" collapsed="false">
      <c r="A165" s="1" t="s">
        <v>408</v>
      </c>
      <c r="B165" s="1" t="s">
        <v>409</v>
      </c>
    </row>
    <row r="166" customFormat="false" ht="14.65" hidden="false" customHeight="true" outlineLevel="0" collapsed="false">
      <c r="A166" s="1" t="s">
        <v>410</v>
      </c>
      <c r="B166" s="1" t="s">
        <v>411</v>
      </c>
    </row>
    <row r="167" customFormat="false" ht="14.65" hidden="false" customHeight="true" outlineLevel="0" collapsed="false">
      <c r="A167" s="1" t="s">
        <v>412</v>
      </c>
      <c r="B167" s="1" t="s">
        <v>413</v>
      </c>
    </row>
    <row r="168" customFormat="false" ht="14.65" hidden="false" customHeight="true" outlineLevel="0" collapsed="false">
      <c r="A168" s="1" t="s">
        <v>414</v>
      </c>
      <c r="B168" s="1" t="s">
        <v>415</v>
      </c>
    </row>
    <row r="169" customFormat="false" ht="14.65" hidden="false" customHeight="true" outlineLevel="0" collapsed="false">
      <c r="A169" s="1" t="s">
        <v>416</v>
      </c>
      <c r="B169" s="1" t="s">
        <v>417</v>
      </c>
    </row>
    <row r="170" customFormat="false" ht="14.65" hidden="false" customHeight="true" outlineLevel="0" collapsed="false">
      <c r="A170" s="1" t="s">
        <v>418</v>
      </c>
      <c r="B170" s="1" t="s">
        <v>419</v>
      </c>
    </row>
    <row r="171" customFormat="false" ht="14.65" hidden="false" customHeight="true" outlineLevel="0" collapsed="false">
      <c r="A171" s="1" t="s">
        <v>420</v>
      </c>
      <c r="B171" s="1" t="s">
        <v>421</v>
      </c>
    </row>
    <row r="172" customFormat="false" ht="14.65" hidden="false" customHeight="true" outlineLevel="0" collapsed="false">
      <c r="A172" s="1" t="s">
        <v>422</v>
      </c>
      <c r="B172" s="1" t="s">
        <v>423</v>
      </c>
    </row>
    <row r="173" customFormat="false" ht="14.65" hidden="false" customHeight="true" outlineLevel="0" collapsed="false">
      <c r="A173" s="1" t="s">
        <v>424</v>
      </c>
      <c r="B173" s="1" t="s">
        <v>425</v>
      </c>
    </row>
    <row r="174" customFormat="false" ht="14.65" hidden="false" customHeight="true" outlineLevel="0" collapsed="false">
      <c r="A174" s="1" t="s">
        <v>426</v>
      </c>
      <c r="B174" s="1" t="s">
        <v>427</v>
      </c>
    </row>
    <row r="175" customFormat="false" ht="14.65" hidden="false" customHeight="true" outlineLevel="0" collapsed="false">
      <c r="A175" s="1" t="s">
        <v>428</v>
      </c>
      <c r="B175" s="1" t="s">
        <v>429</v>
      </c>
    </row>
    <row r="176" customFormat="false" ht="14.65" hidden="false" customHeight="true" outlineLevel="0" collapsed="false">
      <c r="A176" s="1" t="s">
        <v>430</v>
      </c>
      <c r="B176" s="1" t="s">
        <v>431</v>
      </c>
    </row>
    <row r="177" customFormat="false" ht="14.65" hidden="false" customHeight="true" outlineLevel="0" collapsed="false">
      <c r="A177" s="1" t="s">
        <v>432</v>
      </c>
      <c r="B177" s="1" t="s">
        <v>433</v>
      </c>
    </row>
    <row r="178" customFormat="false" ht="14.65" hidden="false" customHeight="true" outlineLevel="0" collapsed="false">
      <c r="A178" s="1" t="s">
        <v>434</v>
      </c>
      <c r="B178" s="1" t="s">
        <v>435</v>
      </c>
    </row>
    <row r="179" customFormat="false" ht="14.65" hidden="false" customHeight="true" outlineLevel="0" collapsed="false">
      <c r="A179" s="1" t="s">
        <v>436</v>
      </c>
      <c r="B179" s="1" t="s">
        <v>437</v>
      </c>
    </row>
    <row r="180" customFormat="false" ht="14.65" hidden="false" customHeight="true" outlineLevel="0" collapsed="false">
      <c r="A180" s="1" t="s">
        <v>438</v>
      </c>
      <c r="B180" s="1" t="s">
        <v>439</v>
      </c>
    </row>
    <row r="181" customFormat="false" ht="14.65" hidden="false" customHeight="true" outlineLevel="0" collapsed="false">
      <c r="A181" s="1" t="s">
        <v>440</v>
      </c>
      <c r="B181" s="1" t="s">
        <v>441</v>
      </c>
    </row>
    <row r="182" customFormat="false" ht="14.65" hidden="false" customHeight="true" outlineLevel="0" collapsed="false">
      <c r="A182" s="1" t="s">
        <v>442</v>
      </c>
      <c r="B182" s="1" t="s">
        <v>443</v>
      </c>
    </row>
    <row r="183" customFormat="false" ht="14.65" hidden="false" customHeight="true" outlineLevel="0" collapsed="false">
      <c r="A183" s="1" t="s">
        <v>444</v>
      </c>
      <c r="B183" s="1" t="s">
        <v>445</v>
      </c>
    </row>
    <row r="184" customFormat="false" ht="14.65" hidden="false" customHeight="true" outlineLevel="0" collapsed="false">
      <c r="A184" s="1" t="s">
        <v>446</v>
      </c>
      <c r="B184" s="1" t="s">
        <v>447</v>
      </c>
    </row>
    <row r="185" customFormat="false" ht="14.65" hidden="false" customHeight="true" outlineLevel="0" collapsed="false">
      <c r="A185" s="1" t="s">
        <v>448</v>
      </c>
      <c r="B185" s="1" t="s">
        <v>449</v>
      </c>
    </row>
    <row r="186" customFormat="false" ht="14.65" hidden="false" customHeight="true" outlineLevel="0" collapsed="false">
      <c r="A186" s="1" t="s">
        <v>450</v>
      </c>
      <c r="B186" s="1" t="s">
        <v>451</v>
      </c>
    </row>
    <row r="187" customFormat="false" ht="14.65" hidden="false" customHeight="true" outlineLevel="0" collapsed="false">
      <c r="A187" s="1" t="s">
        <v>452</v>
      </c>
      <c r="B187" s="1" t="s">
        <v>453</v>
      </c>
    </row>
    <row r="188" customFormat="false" ht="14.65" hidden="false" customHeight="true" outlineLevel="0" collapsed="false">
      <c r="A188" s="1" t="s">
        <v>454</v>
      </c>
      <c r="B188" s="1" t="s">
        <v>455</v>
      </c>
    </row>
    <row r="189" customFormat="false" ht="14.65" hidden="false" customHeight="true" outlineLevel="0" collapsed="false">
      <c r="A189" s="1" t="s">
        <v>456</v>
      </c>
      <c r="B189" s="1" t="s">
        <v>457</v>
      </c>
    </row>
    <row r="190" customFormat="false" ht="14.65" hidden="false" customHeight="true" outlineLevel="0" collapsed="false">
      <c r="A190" s="1" t="s">
        <v>458</v>
      </c>
      <c r="B190" s="1" t="s">
        <v>459</v>
      </c>
    </row>
    <row r="191" customFormat="false" ht="14.65" hidden="false" customHeight="true" outlineLevel="0" collapsed="false">
      <c r="A191" s="1" t="s">
        <v>460</v>
      </c>
      <c r="B191" s="1" t="s">
        <v>461</v>
      </c>
    </row>
    <row r="192" customFormat="false" ht="14.65" hidden="false" customHeight="true" outlineLevel="0" collapsed="false">
      <c r="A192" s="1" t="s">
        <v>462</v>
      </c>
      <c r="B192" s="1" t="s">
        <v>463</v>
      </c>
    </row>
    <row r="193" customFormat="false" ht="14.65" hidden="false" customHeight="true" outlineLevel="0" collapsed="false">
      <c r="A193" s="1" t="s">
        <v>464</v>
      </c>
      <c r="B193" s="1" t="s">
        <v>465</v>
      </c>
    </row>
    <row r="194" customFormat="false" ht="14.65" hidden="false" customHeight="true" outlineLevel="0" collapsed="false">
      <c r="A194" s="1" t="s">
        <v>466</v>
      </c>
      <c r="B194" s="1" t="s">
        <v>467</v>
      </c>
    </row>
    <row r="195" customFormat="false" ht="14.65" hidden="false" customHeight="true" outlineLevel="0" collapsed="false">
      <c r="A195" s="1" t="s">
        <v>468</v>
      </c>
      <c r="B195" s="1" t="s">
        <v>217</v>
      </c>
    </row>
    <row r="196" customFormat="false" ht="14.65" hidden="false" customHeight="true" outlineLevel="0" collapsed="false">
      <c r="A196" s="1" t="s">
        <v>469</v>
      </c>
      <c r="B196" s="1" t="s">
        <v>470</v>
      </c>
    </row>
    <row r="197" customFormat="false" ht="14.65" hidden="false" customHeight="true" outlineLevel="0" collapsed="false">
      <c r="A197" s="1" t="s">
        <v>471</v>
      </c>
      <c r="B197" s="1" t="s">
        <v>472</v>
      </c>
    </row>
    <row r="198" customFormat="false" ht="14.65" hidden="false" customHeight="true" outlineLevel="0" collapsed="false">
      <c r="A198" s="1" t="s">
        <v>473</v>
      </c>
      <c r="B198" s="1" t="s">
        <v>474</v>
      </c>
    </row>
    <row r="199" customFormat="false" ht="14.65" hidden="false" customHeight="true" outlineLevel="0" collapsed="false">
      <c r="A199" s="1" t="s">
        <v>475</v>
      </c>
      <c r="B199" s="1" t="s">
        <v>476</v>
      </c>
    </row>
    <row r="200" customFormat="false" ht="14.65" hidden="false" customHeight="true" outlineLevel="0" collapsed="false">
      <c r="A200" s="1" t="s">
        <v>477</v>
      </c>
      <c r="B200" s="1" t="s">
        <v>478</v>
      </c>
    </row>
    <row r="201" customFormat="false" ht="14.65" hidden="false" customHeight="true" outlineLevel="0" collapsed="false">
      <c r="A201" s="1" t="s">
        <v>479</v>
      </c>
      <c r="B201" s="1" t="s">
        <v>480</v>
      </c>
    </row>
    <row r="202" customFormat="false" ht="14.65" hidden="false" customHeight="true" outlineLevel="0" collapsed="false">
      <c r="A202" s="1" t="s">
        <v>481</v>
      </c>
      <c r="B202" s="1" t="s">
        <v>482</v>
      </c>
    </row>
    <row r="203" customFormat="false" ht="14.65" hidden="false" customHeight="true" outlineLevel="0" collapsed="false">
      <c r="A203" s="1" t="s">
        <v>483</v>
      </c>
      <c r="B203" s="1" t="s">
        <v>484</v>
      </c>
    </row>
    <row r="204" customFormat="false" ht="14.65" hidden="false" customHeight="true" outlineLevel="0" collapsed="false">
      <c r="A204" s="1" t="s">
        <v>485</v>
      </c>
      <c r="B204" s="1" t="s">
        <v>486</v>
      </c>
    </row>
    <row r="205" customFormat="false" ht="14.65" hidden="false" customHeight="true" outlineLevel="0" collapsed="false">
      <c r="A205" s="1" t="s">
        <v>487</v>
      </c>
      <c r="B205" s="1" t="s">
        <v>488</v>
      </c>
    </row>
    <row r="206" customFormat="false" ht="14.65" hidden="false" customHeight="true" outlineLevel="0" collapsed="false">
      <c r="A206" s="1" t="s">
        <v>489</v>
      </c>
      <c r="B206" s="1" t="s">
        <v>490</v>
      </c>
    </row>
    <row r="207" customFormat="false" ht="14.65" hidden="false" customHeight="true" outlineLevel="0" collapsed="false">
      <c r="A207" s="1" t="s">
        <v>491</v>
      </c>
      <c r="B207" s="1" t="s">
        <v>492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4810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2023-03-18T19:57:43Z</dcterms:created>
  <dc:creator/>
  <dc:description/>
  <dc:language>en-US</dc:language>
  <cp:lastModifiedBy/>
  <dcterms:modified xsi:type="dcterms:W3CDTF">2025-10-20T09:16:00Z</dcterms:modified>
  <cp:revision>90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